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7 Obrasci\Poljoprivreda i ribarstvo\2026\novo\"/>
    </mc:Choice>
  </mc:AlternateContent>
  <xr:revisionPtr revIDLastSave="0" documentId="8_{2B168779-B47E-4F35-BEF7-A7414C5D3CBD}" xr6:coauthVersionLast="47" xr6:coauthVersionMax="47" xr10:uidLastSave="{00000000-0000-0000-0000-000000000000}"/>
  <bookViews>
    <workbookView xWindow="-120" yWindow="-120" windowWidth="29040" windowHeight="15720" xr2:uid="{E3D94B43-BDF9-40C4-8B60-CFA222503DA0}"/>
  </bookViews>
  <sheets>
    <sheet name="Увод" sheetId="4" r:id="rId1"/>
    <sheet name="Табела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6" i="2" l="1"/>
  <c r="M144" i="2"/>
  <c r="I144" i="2"/>
  <c r="M142" i="2"/>
  <c r="I142" i="2"/>
  <c r="K140" i="2"/>
  <c r="M140" i="2" s="1"/>
  <c r="I140" i="2"/>
  <c r="K138" i="2"/>
  <c r="M138" i="2"/>
  <c r="I138" i="2"/>
  <c r="I146" i="2" s="1"/>
  <c r="G146" i="2" s="1"/>
  <c r="M136" i="2"/>
  <c r="I136" i="2"/>
  <c r="M134" i="2"/>
  <c r="I134" i="2"/>
  <c r="M130" i="2"/>
  <c r="I130" i="2"/>
  <c r="M128" i="2"/>
  <c r="I128" i="2"/>
  <c r="M124" i="2"/>
  <c r="I124" i="2"/>
  <c r="E120" i="2"/>
  <c r="O118" i="2"/>
  <c r="G118" i="2"/>
  <c r="I118" i="2" s="1"/>
  <c r="U116" i="2"/>
  <c r="K116" i="2" s="1"/>
  <c r="M116" i="2" s="1"/>
  <c r="O116" i="2"/>
  <c r="G116" i="2"/>
  <c r="I116" i="2"/>
  <c r="U114" i="2"/>
  <c r="K114" i="2" s="1"/>
  <c r="M114" i="2" s="1"/>
  <c r="O114" i="2"/>
  <c r="G114" i="2"/>
  <c r="I114" i="2" s="1"/>
  <c r="W114" i="2" s="1"/>
  <c r="O112" i="2"/>
  <c r="G112" i="2"/>
  <c r="I112" i="2" s="1"/>
  <c r="U110" i="2"/>
  <c r="K110" i="2"/>
  <c r="M110" i="2" s="1"/>
  <c r="W110" i="2" s="1"/>
  <c r="O110" i="2"/>
  <c r="G110" i="2"/>
  <c r="I110" i="2"/>
  <c r="U108" i="2"/>
  <c r="K108" i="2" s="1"/>
  <c r="M108" i="2" s="1"/>
  <c r="O108" i="2"/>
  <c r="O120" i="2" s="1"/>
  <c r="E126" i="2" s="1"/>
  <c r="G108" i="2"/>
  <c r="I108" i="2"/>
  <c r="E104" i="2"/>
  <c r="K102" i="2"/>
  <c r="M102" i="2"/>
  <c r="I102" i="2"/>
  <c r="I100" i="2"/>
  <c r="E98" i="2"/>
  <c r="U96" i="2"/>
  <c r="K96" i="2"/>
  <c r="O96" i="2"/>
  <c r="G96" i="2"/>
  <c r="U94" i="2"/>
  <c r="K94" i="2" s="1"/>
  <c r="O94" i="2"/>
  <c r="I94" i="2"/>
  <c r="G94" i="2"/>
  <c r="U92" i="2"/>
  <c r="O92" i="2"/>
  <c r="M92" i="2" s="1"/>
  <c r="G92" i="2"/>
  <c r="U90" i="2"/>
  <c r="M90" i="2" s="1"/>
  <c r="O90" i="2"/>
  <c r="I90" i="2"/>
  <c r="G90" i="2"/>
  <c r="U88" i="2"/>
  <c r="M88" i="2"/>
  <c r="O88" i="2"/>
  <c r="I88" i="2" s="1"/>
  <c r="G88" i="2"/>
  <c r="O84" i="2"/>
  <c r="K84" i="2"/>
  <c r="M84" i="2"/>
  <c r="I84" i="2"/>
  <c r="O82" i="2"/>
  <c r="K82" i="2"/>
  <c r="M82" i="2" s="1"/>
  <c r="I82" i="2"/>
  <c r="E80" i="2"/>
  <c r="K78" i="2"/>
  <c r="M78" i="2"/>
  <c r="I78" i="2"/>
  <c r="I76" i="2"/>
  <c r="I80" i="2"/>
  <c r="G80" i="2" s="1"/>
  <c r="E74" i="2"/>
  <c r="I72" i="2"/>
  <c r="I70" i="2"/>
  <c r="K68" i="2"/>
  <c r="M68" i="2" s="1"/>
  <c r="I68" i="2"/>
  <c r="E66" i="2"/>
  <c r="K64" i="2"/>
  <c r="M64" i="2" s="1"/>
  <c r="I64" i="2"/>
  <c r="I62" i="2"/>
  <c r="K60" i="2"/>
  <c r="M60" i="2" s="1"/>
  <c r="I60" i="2"/>
  <c r="I66" i="2"/>
  <c r="G66" i="2" s="1"/>
  <c r="E54" i="2"/>
  <c r="M52" i="2"/>
  <c r="I52" i="2"/>
  <c r="M50" i="2"/>
  <c r="M54" i="2" s="1"/>
  <c r="K54" i="2" s="1"/>
  <c r="I50" i="2"/>
  <c r="I54" i="2"/>
  <c r="G54" i="2" s="1"/>
  <c r="E44" i="2"/>
  <c r="M42" i="2"/>
  <c r="I42" i="2"/>
  <c r="M40" i="2"/>
  <c r="I40" i="2"/>
  <c r="M38" i="2"/>
  <c r="M44" i="2" s="1"/>
  <c r="K44" i="2" s="1"/>
  <c r="I38" i="2"/>
  <c r="M36" i="2"/>
  <c r="I36" i="2"/>
  <c r="M34" i="2"/>
  <c r="I34" i="2"/>
  <c r="M32" i="2"/>
  <c r="I32" i="2"/>
  <c r="I44" i="2" s="1"/>
  <c r="G44" i="2" s="1"/>
  <c r="M26" i="2"/>
  <c r="I26" i="2"/>
  <c r="M24" i="2"/>
  <c r="I24" i="2"/>
  <c r="M20" i="2"/>
  <c r="M14" i="2" s="1"/>
  <c r="K14" i="2" s="1"/>
  <c r="I20" i="2"/>
  <c r="I14" i="2" s="1"/>
  <c r="G14" i="2" s="1"/>
  <c r="M18" i="2"/>
  <c r="I18" i="2"/>
  <c r="M16" i="2"/>
  <c r="I16" i="2"/>
  <c r="E14" i="2"/>
  <c r="M12" i="2"/>
  <c r="I12" i="2"/>
  <c r="I6" i="2" s="1"/>
  <c r="M10" i="2"/>
  <c r="M6" i="2" s="1"/>
  <c r="I10" i="2"/>
  <c r="M8" i="2"/>
  <c r="I8" i="2"/>
  <c r="O6" i="2"/>
  <c r="E6" i="2"/>
  <c r="E22" i="2" s="1"/>
  <c r="E28" i="2" s="1"/>
  <c r="E46" i="2" s="1"/>
  <c r="E151" i="2" s="1"/>
  <c r="E153" i="2" s="1"/>
  <c r="U112" i="2"/>
  <c r="K112" i="2" s="1"/>
  <c r="M112" i="2" s="1"/>
  <c r="I104" i="2"/>
  <c r="G104" i="2"/>
  <c r="K62" i="2"/>
  <c r="M62" i="2"/>
  <c r="K72" i="2"/>
  <c r="M72" i="2"/>
  <c r="K100" i="2"/>
  <c r="M100" i="2"/>
  <c r="M104" i="2" s="1"/>
  <c r="K104" i="2" s="1"/>
  <c r="O98" i="2"/>
  <c r="M96" i="2"/>
  <c r="I92" i="2"/>
  <c r="I96" i="2"/>
  <c r="I98" i="2"/>
  <c r="I74" i="2"/>
  <c r="G74" i="2"/>
  <c r="K88" i="2"/>
  <c r="K92" i="2"/>
  <c r="K76" i="2"/>
  <c r="M76" i="2" s="1"/>
  <c r="M80" i="2" s="1"/>
  <c r="K80" i="2" s="1"/>
  <c r="K70" i="2"/>
  <c r="M70" i="2" s="1"/>
  <c r="M74" i="2" s="1"/>
  <c r="K74" i="2" s="1"/>
  <c r="U118" i="2"/>
  <c r="K118" i="2" s="1"/>
  <c r="M118" i="2" s="1"/>
  <c r="M22" i="2" l="1"/>
  <c r="K6" i="2"/>
  <c r="W112" i="2"/>
  <c r="I120" i="2"/>
  <c r="I126" i="2"/>
  <c r="M126" i="2"/>
  <c r="W118" i="2"/>
  <c r="M120" i="2"/>
  <c r="W108" i="2"/>
  <c r="I22" i="2"/>
  <c r="G6" i="2"/>
  <c r="M98" i="2"/>
  <c r="W116" i="2"/>
  <c r="M66" i="2"/>
  <c r="K66" i="2" s="1"/>
  <c r="M146" i="2"/>
  <c r="K146" i="2" s="1"/>
  <c r="Q6" i="2"/>
  <c r="K90" i="2"/>
  <c r="M94" i="2"/>
  <c r="I28" i="2" l="1"/>
  <c r="G22" i="2"/>
  <c r="M28" i="2"/>
  <c r="K22" i="2"/>
  <c r="M46" i="2" l="1"/>
  <c r="K28" i="2"/>
  <c r="G28" i="2"/>
  <c r="I46" i="2"/>
  <c r="G46" i="2" l="1"/>
  <c r="I151" i="2"/>
  <c r="I153" i="2" s="1"/>
  <c r="K46" i="2"/>
  <c r="M151" i="2"/>
  <c r="M15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segrtla</author>
  </authors>
  <commentList>
    <comment ref="E153" authorId="0" shapeId="0" xr:uid="{B8BCC431-719A-46B4-ADE6-6FF901490195}">
      <text>
        <r>
          <rPr>
            <b/>
            <sz val="9"/>
            <color indexed="81"/>
            <rFont val="Tahoma"/>
            <family val="2"/>
            <charset val="238"/>
          </rPr>
          <t>segrtla:</t>
        </r>
        <r>
          <rPr>
            <sz val="9"/>
            <color indexed="81"/>
            <rFont val="Tahoma"/>
            <family val="2"/>
            <charset val="238"/>
          </rPr>
          <t xml:space="preserve">
Razlika ne smije biti veće od 1%.</t>
        </r>
      </text>
    </comment>
    <comment ref="I153" authorId="0" shapeId="0" xr:uid="{AEE36A51-B704-4C9A-A921-8AAC2BBC6729}">
      <text>
        <r>
          <rPr>
            <b/>
            <sz val="9"/>
            <color indexed="81"/>
            <rFont val="Tahoma"/>
            <family val="2"/>
            <charset val="238"/>
          </rPr>
          <t>segrtla:</t>
        </r>
        <r>
          <rPr>
            <sz val="9"/>
            <color indexed="81"/>
            <rFont val="Tahoma"/>
            <family val="2"/>
            <charset val="238"/>
          </rPr>
          <t xml:space="preserve">
Razlika ne smije biti veće od 1%.</t>
        </r>
      </text>
    </comment>
    <comment ref="M153" authorId="0" shapeId="0" xr:uid="{1358EEFF-011C-45DF-A067-F834251B8980}">
      <text>
        <r>
          <rPr>
            <b/>
            <sz val="9"/>
            <color indexed="81"/>
            <rFont val="Tahoma"/>
            <family val="2"/>
            <charset val="238"/>
          </rPr>
          <t>segrtla:</t>
        </r>
        <r>
          <rPr>
            <sz val="9"/>
            <color indexed="81"/>
            <rFont val="Tahoma"/>
            <family val="2"/>
            <charset val="238"/>
          </rPr>
          <t xml:space="preserve">
Razlika ne smije biti veće od 1%.</t>
        </r>
      </text>
    </comment>
  </commentList>
</comments>
</file>

<file path=xl/sharedStrings.xml><?xml version="1.0" encoding="utf-8"?>
<sst xmlns="http://schemas.openxmlformats.org/spreadsheetml/2006/main" count="203" uniqueCount="173">
  <si>
    <t>A</t>
  </si>
  <si>
    <t>B</t>
  </si>
  <si>
    <t>C</t>
  </si>
  <si>
    <t>D</t>
  </si>
  <si>
    <t>E</t>
  </si>
  <si>
    <t>F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</si>
  <si>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</si>
  <si>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</si>
  <si>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</si>
  <si>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</si>
  <si>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</si>
  <si>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</si>
  <si>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</si>
  <si>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</si>
  <si>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</si>
  <si>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</si>
  <si>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</si>
  <si>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</si>
  <si>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</si>
  <si>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</si>
  <si>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</si>
  <si>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</si>
  <si>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</si>
  <si>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</si>
  <si>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</si>
  <si>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</si>
  <si>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G</t>
  </si>
  <si>
    <t>H</t>
  </si>
  <si>
    <t>I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</si>
  <si>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</si>
  <si>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</si>
  <si>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</si>
  <si>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</si>
  <si>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</si>
  <si>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</si>
  <si>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</si>
  <si>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</si>
  <si>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</si>
  <si>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</si>
  <si>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</si>
  <si>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</si>
  <si>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</si>
  <si>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</si>
  <si>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</si>
  <si>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</si>
  <si>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</si>
  <si>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</si>
  <si>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</si>
  <si>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</si>
  <si>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</si>
  <si>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</si>
  <si>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</si>
  <si>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</si>
  <si>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</si>
  <si>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</si>
  <si>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</si>
  <si>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</si>
  <si>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</si>
  <si>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</si>
  <si>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</si>
  <si>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</si>
  <si>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</si>
  <si>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</si>
  <si>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</si>
  <si>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</si>
  <si>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</si>
  <si>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</si>
  <si>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</si>
  <si>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</si>
  <si>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</si>
  <si>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</si>
  <si>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 xml:space="preserve">Одговорна особа: </t>
  </si>
  <si>
    <t>Контакт телефон:</t>
  </si>
  <si>
    <r>
      <rPr>
        <i/>
        <sz val="10"/>
        <color indexed="8"/>
        <rFont val="Cambria"/>
        <family val="1"/>
      </rPr>
      <t xml:space="preserve">E-mail </t>
    </r>
    <r>
      <rPr>
        <sz val="10"/>
        <color indexed="8"/>
        <rFont val="Cambria"/>
        <family val="1"/>
      </rPr>
      <t>адреаса: </t>
    </r>
  </si>
  <si>
    <t>Производња осталих млијечних производа</t>
  </si>
  <si>
    <t>Топљени сир</t>
  </si>
  <si>
    <t>Сурутка</t>
  </si>
  <si>
    <t>... од тога сурутка упакована и пласирана на тржише</t>
  </si>
  <si>
    <t>Остали млијечни производи</t>
  </si>
  <si>
    <t>Табела Б. Употреба млијека</t>
  </si>
  <si>
    <t>Производња свјежих млијечних производа</t>
  </si>
  <si>
    <t>Количина производа, kg</t>
  </si>
  <si>
    <t>Садржај млијечне масти у производу, %</t>
  </si>
  <si>
    <t>Садржај млијечне масти у производу, kg</t>
  </si>
  <si>
    <t>Садржај протеина у производу, %</t>
  </si>
  <si>
    <t>Садржај протеина у производу, kg</t>
  </si>
  <si>
    <t>Укупна количина млијека утрошена за производњу, kg</t>
  </si>
  <si>
    <t>Количина млијека потребна за kg производа</t>
  </si>
  <si>
    <t>Садржај протеина у млијеку, %</t>
  </si>
  <si>
    <t>Садржај млијечне масти у млијеку, %</t>
  </si>
  <si>
    <t>... Пуномасно млијеко ( &gt;3,5% mm )</t>
  </si>
  <si>
    <t>... Дјелимично обрано млијеко ( 1,5-3,5% mm)</t>
  </si>
  <si>
    <r>
      <t xml:space="preserve">... Обрано млијеко ( </t>
    </r>
    <r>
      <rPr>
        <u/>
        <sz val="8"/>
        <rFont val="Cambria"/>
        <family val="1"/>
        <charset val="238"/>
      </rPr>
      <t>&lt;</t>
    </r>
    <r>
      <rPr>
        <sz val="8"/>
        <rFont val="Cambria"/>
        <family val="1"/>
        <charset val="238"/>
      </rPr>
      <t xml:space="preserve"> 0,5% mm)</t>
    </r>
  </si>
  <si>
    <t>Млијеко за пиће - укупно</t>
  </si>
  <si>
    <t>Млаћеница</t>
  </si>
  <si>
    <t>... Павлака са мање од 29% mm</t>
  </si>
  <si>
    <t>... Павлака са више од 29% mm</t>
  </si>
  <si>
    <t>Павлака - укупно</t>
  </si>
  <si>
    <t>... Ферментисани производи без адитива</t>
  </si>
  <si>
    <t>... Ферментисани производи са адитивима</t>
  </si>
  <si>
    <t>ферментисани производи - укупно</t>
  </si>
  <si>
    <t>Напици на бази млијека (нпр. чоколадно млијеко)</t>
  </si>
  <si>
    <t>Остали свјежи млијечни производи (дезерти на бази млијека)</t>
  </si>
  <si>
    <t>Остали облици употребе млијека и млијечних производа</t>
  </si>
  <si>
    <t>Концентровано млијеко</t>
  </si>
  <si>
    <t>... Пуномасно млијеко у праху</t>
  </si>
  <si>
    <t>... Дјелимично обрано млијеко у праху</t>
  </si>
  <si>
    <t>... Обрано млијеко у праху</t>
  </si>
  <si>
    <t xml:space="preserve">... Остали производи у праху (млаћеница) </t>
  </si>
  <si>
    <t>Млијечни производи у праху - укупно</t>
  </si>
  <si>
    <t>... Маслац (путер)</t>
  </si>
  <si>
    <t>... Остали жуто-масни производи</t>
  </si>
  <si>
    <t>Маслац и остали жуто-масни производи - укупно</t>
  </si>
  <si>
    <t>Табела Ц. Контрола</t>
  </si>
  <si>
    <t>Сирово млијеко</t>
  </si>
  <si>
    <t>Садржај млијечне масти</t>
  </si>
  <si>
    <t>Садржај протеина</t>
  </si>
  <si>
    <t>Разлика и губици, kg</t>
  </si>
  <si>
    <t>Разлика и губици, %</t>
  </si>
  <si>
    <t>Обрано млијеко и млаћеница враћени на фарму</t>
  </si>
  <si>
    <t>Пуномасно млијеко испоручено другим мљекарама ( у ринфузи)</t>
  </si>
  <si>
    <t>Павлака испоручена другим мљекарама (у ринфузи)</t>
  </si>
  <si>
    <t>Млијеко извезено у друге државе (у ринфузи)</t>
  </si>
  <si>
    <t>Павлака извезена у друге државе (у ринфузи)</t>
  </si>
  <si>
    <t>Остала употреба (пуномасно или обрано млијеко достављено индустрији)</t>
  </si>
  <si>
    <t>Млијеко, обрано млијеко, млаћеница и павлака - укупно</t>
  </si>
  <si>
    <t>... Свјежи сир</t>
  </si>
  <si>
    <t>Сир - укупно</t>
  </si>
  <si>
    <t>... Екстра тврди сир ( &lt; 47% воде у безмасној сувој материји сира)</t>
  </si>
  <si>
    <t>... Тврди сир ( од 47 до 55% воде у безмасној сувој материји сира)</t>
  </si>
  <si>
    <t>... Полутврди сир ( од 55 до 62% воде у безмасној сувој материји сира)</t>
  </si>
  <si>
    <t>... Полумеки сир ( од 62 до 68% воде у безмасној сувој материји сира)</t>
  </si>
  <si>
    <t>... Меки сир ( &gt; 68% воде у безмасној сувој материји сира)</t>
  </si>
  <si>
    <t>Табела A. Раположивост</t>
  </si>
  <si>
    <t>Количина, kg</t>
  </si>
  <si>
    <t>Садржај млијечне масти, %</t>
  </si>
  <si>
    <t>Садржај млијечне масти, kg</t>
  </si>
  <si>
    <t>Садржај протеина, %</t>
  </si>
  <si>
    <t>Садржај протеина, kg</t>
  </si>
  <si>
    <t>Просјечна цијена млијека, KM/l</t>
  </si>
  <si>
    <t>Вриједност откупљеног млијека, KM</t>
  </si>
  <si>
    <t>Прикупљање сировог крављег млијека</t>
  </si>
  <si>
    <t>Прикупљање млијечних производа за даљу прераду</t>
  </si>
  <si>
    <t>Прикупљање готових млијечних производа</t>
  </si>
  <si>
    <t>Млијеко прикупљено директно од фармера</t>
  </si>
  <si>
    <t>... од тога млијеко прикупљено од фармера са територије РС</t>
  </si>
  <si>
    <t>... од тога млијеко прикупљено од фармера са територије ФБиХ</t>
  </si>
  <si>
    <t>... од тога млијеко прикупљено од фармера са територије ДБ</t>
  </si>
  <si>
    <t>Млијеко прикупљено од фармера посредством посредника (нпр. задруга)</t>
  </si>
  <si>
    <t>... од тога млијеко прикупљено од посредника са територије РС</t>
  </si>
  <si>
    <t>... од тога млијеко прикупљено од посредника са територије ФБиХ</t>
  </si>
  <si>
    <t>... од тога млијеко прикупљено од посредника са територије ДБ</t>
  </si>
  <si>
    <t>Млијеко прикупљено од фармера - укупно</t>
  </si>
  <si>
    <t>Млијеко купљено од других мљекара (у ринфузи)</t>
  </si>
  <si>
    <t>Млијеко увезено из других држава (у ринфузи)</t>
  </si>
  <si>
    <t>Сирово кравље млијеко - укупно</t>
  </si>
  <si>
    <t>Павлака прикупљена од фармера (у ринфузи)</t>
  </si>
  <si>
    <t>Павлака купљена од других мљекара (у ринфузи)</t>
  </si>
  <si>
    <t>Павлака увезена из других држава (у ринфузи)</t>
  </si>
  <si>
    <t>Обрано млијеко и млаћеница прикупљена од фармера (у ринфузи)</t>
  </si>
  <si>
    <t>Обрано млијеко и млаћеница купљена од других мљекара (у ринфузи)</t>
  </si>
  <si>
    <t>Обрано млијеко и млаћеница увезена из других држава (у ринфузи)</t>
  </si>
  <si>
    <t>Павлака, обрано млијеко и млаћеница - укупно</t>
  </si>
  <si>
    <t>Сирово кравље млијеко, обрано млијеко, павлака и малћеница - укупно</t>
  </si>
  <si>
    <t>Остали производи (јогурт, сир, маслац) прикупљени од фармера (у ринфузи)</t>
  </si>
  <si>
    <t>Остали производи (јогурт, сир, маслац) увезени из других држава (у ринфузи)</t>
  </si>
  <si>
    <t>Укупна количина осталих млијечних производа за паковање у мљекари</t>
  </si>
  <si>
    <t>Садржај воде у безмасној маси сира, %</t>
  </si>
  <si>
    <r>
      <rPr>
        <sz val="10"/>
        <color indexed="8"/>
        <rFont val="Cambria"/>
        <family val="1"/>
      </rPr>
      <t>Назив мљекаре:</t>
    </r>
    <r>
      <rPr>
        <b/>
        <sz val="10"/>
        <color indexed="8"/>
        <rFont val="Cambria"/>
        <family val="1"/>
      </rPr>
      <t xml:space="preserve"> </t>
    </r>
  </si>
  <si>
    <t>Годишњи извјештај о прикупљању крављег млијека и производњи млијечних производа</t>
  </si>
  <si>
    <t>Образац: ПО-М-МП/Г</t>
  </si>
  <si>
    <t>Молимо да наведете вријеме утрошено за попуњавање обрасца:               часова  и               минута.</t>
  </si>
  <si>
    <r>
      <t>Шифра активности: 3</t>
    </r>
    <r>
      <rPr>
        <sz val="11"/>
        <color indexed="8"/>
        <rFont val="Cambria"/>
        <family val="1"/>
      </rPr>
      <t>12302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</si>
</sst>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2" formatCode="#,##0_ ;[Red]\-#,##0\ "/>
    <numFmt numFmtId="173" formatCode="#,##0.00;[Red]#,##0.00"/>
    <numFmt numFmtId="174" formatCode="#,##0;[Red]#,##0"/>
    <numFmt numFmtId="175" formatCode="#,##0.0_ ;[Red]\-#,##0.0\ "/>
    <numFmt numFmtId="176" formatCode="#,##0.00_ ;[Red]\-#,##0.00\ "/>
  </numFmts>
  <fonts count="22" x14ac:knownFonts="1">
    <font>
      <sz val="11"/>
      <color theme="1"/>
      <name val="Calibri"/>
      <family val="2"/>
      <scheme val="minor"/>
    </font>
    <font>
      <sz val="10"/>
      <name val="Garamond"/>
      <family val="1"/>
    </font>
    <font>
      <sz val="8"/>
      <name val="Cambria"/>
      <family val="1"/>
      <charset val="238"/>
    </font>
    <font>
      <u/>
      <sz val="8"/>
      <name val="Cambria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color indexed="8"/>
      <name val="Cambria"/>
      <family val="1"/>
    </font>
    <font>
      <i/>
      <sz val="10"/>
      <color indexed="8"/>
      <name val="Cambria"/>
      <family val="1"/>
    </font>
    <font>
      <sz val="10"/>
      <color indexed="8"/>
      <name val="Cambria"/>
      <family val="1"/>
    </font>
    <font>
      <b/>
      <sz val="10"/>
      <color indexed="8"/>
      <name val="Cambria"/>
      <family val="1"/>
    </font>
    <font>
      <sz val="11"/>
      <color indexed="8"/>
      <name val="Cambria"/>
      <family val="1"/>
    </font>
    <font>
      <sz val="8"/>
      <name val="Cambria"/>
      <family val="1"/>
      <charset val="238"/>
      <scheme val="major"/>
    </font>
    <font>
      <b/>
      <i/>
      <sz val="8"/>
      <name val="Cambria"/>
      <family val="1"/>
      <charset val="238"/>
      <scheme val="major"/>
    </font>
    <font>
      <b/>
      <sz val="8"/>
      <name val="Cambria"/>
      <family val="1"/>
      <scheme val="major"/>
    </font>
    <font>
      <b/>
      <sz val="8"/>
      <name val="Cambria"/>
      <family val="1"/>
      <charset val="238"/>
      <scheme val="major"/>
    </font>
    <font>
      <i/>
      <sz val="8"/>
      <name val="Cambria"/>
      <family val="1"/>
      <charset val="238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i/>
      <sz val="10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11" fillId="2" borderId="0" xfId="1" applyFont="1" applyFill="1" applyBorder="1" applyAlignment="1">
      <alignment vertical="center"/>
    </xf>
    <xf numFmtId="0" fontId="11" fillId="2" borderId="0" xfId="1" applyFont="1" applyFill="1" applyBorder="1" applyAlignment="1">
      <alignment horizontal="left" vertical="center"/>
    </xf>
    <xf numFmtId="0" fontId="11" fillId="2" borderId="0" xfId="1" applyFont="1" applyFill="1" applyBorder="1" applyAlignment="1">
      <alignment horizontal="center" vertical="center"/>
    </xf>
    <xf numFmtId="172" fontId="11" fillId="2" borderId="0" xfId="1" applyNumberFormat="1" applyFont="1" applyFill="1" applyBorder="1" applyAlignment="1">
      <alignment horizontal="center" vertical="center"/>
    </xf>
    <xf numFmtId="2" fontId="11" fillId="2" borderId="0" xfId="1" applyNumberFormat="1" applyFont="1" applyFill="1" applyBorder="1" applyAlignment="1">
      <alignment horizontal="center" vertical="center" wrapText="1"/>
    </xf>
    <xf numFmtId="3" fontId="11" fillId="2" borderId="0" xfId="1" applyNumberFormat="1" applyFont="1" applyFill="1" applyBorder="1" applyAlignment="1">
      <alignment horizontal="center" vertical="center"/>
    </xf>
    <xf numFmtId="2" fontId="11" fillId="2" borderId="0" xfId="1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left" vertical="center"/>
    </xf>
    <xf numFmtId="0" fontId="11" fillId="3" borderId="1" xfId="1" applyFont="1" applyFill="1" applyBorder="1" applyAlignment="1">
      <alignment horizontal="center" vertical="center"/>
    </xf>
    <xf numFmtId="2" fontId="11" fillId="3" borderId="1" xfId="1" applyNumberFormat="1" applyFont="1" applyFill="1" applyBorder="1" applyAlignment="1">
      <alignment horizontal="center" vertical="center" wrapText="1"/>
    </xf>
    <xf numFmtId="172" fontId="11" fillId="2" borderId="2" xfId="1" applyNumberFormat="1" applyFont="1" applyFill="1" applyBorder="1" applyAlignment="1">
      <alignment horizontal="center" vertical="center"/>
    </xf>
    <xf numFmtId="3" fontId="11" fillId="3" borderId="1" xfId="1" applyNumberFormat="1" applyFont="1" applyFill="1" applyBorder="1" applyAlignment="1">
      <alignment horizontal="center" vertical="center" wrapText="1"/>
    </xf>
    <xf numFmtId="172" fontId="11" fillId="2" borderId="3" xfId="1" applyNumberFormat="1" applyFont="1" applyFill="1" applyBorder="1" applyAlignment="1">
      <alignment horizontal="center" vertical="center"/>
    </xf>
    <xf numFmtId="3" fontId="11" fillId="3" borderId="4" xfId="1" applyNumberFormat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vertical="center"/>
    </xf>
    <xf numFmtId="172" fontId="11" fillId="2" borderId="0" xfId="1" applyNumberFormat="1" applyFont="1" applyFill="1" applyBorder="1" applyAlignment="1">
      <alignment vertical="center"/>
    </xf>
    <xf numFmtId="0" fontId="12" fillId="2" borderId="0" xfId="1" applyFont="1" applyFill="1" applyBorder="1" applyAlignment="1">
      <alignment horizontal="left" vertical="center"/>
    </xf>
    <xf numFmtId="2" fontId="11" fillId="2" borderId="0" xfId="1" applyNumberFormat="1" applyFont="1" applyFill="1" applyBorder="1" applyAlignment="1">
      <alignment vertical="center"/>
    </xf>
    <xf numFmtId="3" fontId="11" fillId="2" borderId="0" xfId="1" applyNumberFormat="1" applyFont="1" applyFill="1" applyBorder="1" applyAlignment="1">
      <alignment vertical="center"/>
    </xf>
    <xf numFmtId="49" fontId="11" fillId="2" borderId="0" xfId="1" applyNumberFormat="1" applyFont="1" applyFill="1" applyAlignment="1">
      <alignment horizontal="left" vertical="center"/>
    </xf>
    <xf numFmtId="0" fontId="11" fillId="4" borderId="1" xfId="1" applyFont="1" applyFill="1" applyBorder="1" applyAlignment="1">
      <alignment vertical="center"/>
    </xf>
    <xf numFmtId="172" fontId="11" fillId="5" borderId="1" xfId="1" applyNumberFormat="1" applyFont="1" applyFill="1" applyBorder="1" applyAlignment="1">
      <alignment vertical="center"/>
    </xf>
    <xf numFmtId="2" fontId="11" fillId="5" borderId="1" xfId="1" applyNumberFormat="1" applyFont="1" applyFill="1" applyBorder="1" applyAlignment="1">
      <alignment vertical="center"/>
    </xf>
    <xf numFmtId="3" fontId="11" fillId="5" borderId="1" xfId="1" applyNumberFormat="1" applyFont="1" applyFill="1" applyBorder="1" applyAlignment="1">
      <alignment vertical="center"/>
    </xf>
    <xf numFmtId="173" fontId="11" fillId="5" borderId="1" xfId="1" applyNumberFormat="1" applyFont="1" applyFill="1" applyBorder="1" applyAlignment="1">
      <alignment vertical="center"/>
    </xf>
    <xf numFmtId="174" fontId="11" fillId="5" borderId="1" xfId="1" applyNumberFormat="1" applyFont="1" applyFill="1" applyBorder="1" applyAlignment="1">
      <alignment vertical="center"/>
    </xf>
    <xf numFmtId="0" fontId="11" fillId="2" borderId="1" xfId="1" applyFont="1" applyFill="1" applyBorder="1" applyAlignment="1">
      <alignment vertical="center"/>
    </xf>
    <xf numFmtId="172" fontId="11" fillId="6" borderId="1" xfId="1" applyNumberFormat="1" applyFont="1" applyFill="1" applyBorder="1" applyAlignment="1" applyProtection="1">
      <alignment vertical="center"/>
      <protection locked="0"/>
    </xf>
    <xf numFmtId="2" fontId="11" fillId="6" borderId="1" xfId="1" applyNumberFormat="1" applyFont="1" applyFill="1" applyBorder="1" applyAlignment="1" applyProtection="1">
      <alignment vertical="center"/>
      <protection locked="0"/>
    </xf>
    <xf numFmtId="49" fontId="11" fillId="2" borderId="0" xfId="1" applyNumberFormat="1" applyFont="1" applyFill="1" applyBorder="1" applyAlignment="1">
      <alignment vertical="center"/>
    </xf>
    <xf numFmtId="49" fontId="11" fillId="2" borderId="0" xfId="1" applyNumberFormat="1" applyFont="1" applyFill="1" applyBorder="1" applyAlignment="1">
      <alignment horizontal="left" vertical="center"/>
    </xf>
    <xf numFmtId="0" fontId="11" fillId="0" borderId="0" xfId="1" applyFont="1" applyAlignment="1">
      <alignment vertical="center"/>
    </xf>
    <xf numFmtId="172" fontId="11" fillId="2" borderId="0" xfId="1" applyNumberFormat="1" applyFont="1" applyFill="1" applyBorder="1" applyAlignment="1" applyProtection="1">
      <alignment vertical="center"/>
      <protection locked="0"/>
    </xf>
    <xf numFmtId="2" fontId="11" fillId="2" borderId="0" xfId="1" applyNumberFormat="1" applyFont="1" applyFill="1" applyBorder="1" applyAlignment="1" applyProtection="1">
      <alignment vertical="center"/>
      <protection locked="0"/>
    </xf>
    <xf numFmtId="172" fontId="11" fillId="0" borderId="0" xfId="1" applyNumberFormat="1" applyFont="1" applyFill="1" applyBorder="1" applyAlignment="1">
      <alignment vertical="center"/>
    </xf>
    <xf numFmtId="49" fontId="13" fillId="2" borderId="0" xfId="1" applyNumberFormat="1" applyFont="1" applyFill="1" applyBorder="1" applyAlignment="1">
      <alignment vertical="center"/>
    </xf>
    <xf numFmtId="172" fontId="13" fillId="2" borderId="0" xfId="1" applyNumberFormat="1" applyFont="1" applyFill="1" applyBorder="1" applyAlignment="1">
      <alignment vertical="center"/>
    </xf>
    <xf numFmtId="172" fontId="13" fillId="0" borderId="0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vertical="center"/>
    </xf>
    <xf numFmtId="0" fontId="13" fillId="2" borderId="0" xfId="1" applyFont="1" applyFill="1" applyAlignment="1">
      <alignment vertical="center"/>
    </xf>
    <xf numFmtId="0" fontId="13" fillId="0" borderId="0" xfId="1" applyFont="1" applyFill="1" applyAlignment="1">
      <alignment vertical="center"/>
    </xf>
    <xf numFmtId="2" fontId="11" fillId="0" borderId="0" xfId="1" applyNumberFormat="1" applyFont="1" applyFill="1" applyBorder="1" applyAlignment="1">
      <alignment vertical="center"/>
    </xf>
    <xf numFmtId="3" fontId="11" fillId="0" borderId="0" xfId="1" applyNumberFormat="1" applyFont="1" applyFill="1" applyBorder="1" applyAlignment="1">
      <alignment vertical="center"/>
    </xf>
    <xf numFmtId="0" fontId="11" fillId="0" borderId="1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3" fontId="11" fillId="3" borderId="4" xfId="1" applyNumberFormat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 wrapText="1"/>
    </xf>
    <xf numFmtId="3" fontId="11" fillId="2" borderId="0" xfId="1" applyNumberFormat="1" applyFont="1" applyFill="1" applyBorder="1" applyAlignment="1">
      <alignment horizontal="center" vertical="center" wrapText="1"/>
    </xf>
    <xf numFmtId="0" fontId="14" fillId="2" borderId="6" xfId="1" applyFont="1" applyFill="1" applyBorder="1" applyAlignment="1">
      <alignment vertical="center"/>
    </xf>
    <xf numFmtId="172" fontId="11" fillId="2" borderId="6" xfId="1" applyNumberFormat="1" applyFont="1" applyFill="1" applyBorder="1" applyAlignment="1">
      <alignment vertical="center"/>
    </xf>
    <xf numFmtId="2" fontId="11" fillId="2" borderId="6" xfId="1" applyNumberFormat="1" applyFont="1" applyFill="1" applyBorder="1" applyAlignment="1">
      <alignment vertical="center"/>
    </xf>
    <xf numFmtId="3" fontId="11" fillId="2" borderId="6" xfId="1" applyNumberFormat="1" applyFont="1" applyFill="1" applyBorder="1" applyAlignment="1">
      <alignment vertical="center"/>
    </xf>
    <xf numFmtId="175" fontId="11" fillId="2" borderId="0" xfId="1" applyNumberFormat="1" applyFont="1" applyFill="1" applyBorder="1" applyAlignment="1">
      <alignment vertical="center"/>
    </xf>
    <xf numFmtId="176" fontId="11" fillId="2" borderId="0" xfId="1" applyNumberFormat="1" applyFont="1" applyFill="1" applyBorder="1" applyAlignment="1">
      <alignment vertical="center"/>
    </xf>
    <xf numFmtId="0" fontId="11" fillId="2" borderId="7" xfId="1" applyFont="1" applyFill="1" applyBorder="1" applyAlignment="1">
      <alignment vertical="center"/>
    </xf>
    <xf numFmtId="172" fontId="11" fillId="2" borderId="2" xfId="1" applyNumberFormat="1" applyFont="1" applyFill="1" applyBorder="1" applyAlignment="1">
      <alignment vertical="center"/>
    </xf>
    <xf numFmtId="172" fontId="11" fillId="6" borderId="4" xfId="1" applyNumberFormat="1" applyFont="1" applyFill="1" applyBorder="1" applyAlignment="1" applyProtection="1">
      <alignment vertical="center"/>
      <protection locked="0"/>
    </xf>
    <xf numFmtId="172" fontId="11" fillId="2" borderId="3" xfId="1" applyNumberFormat="1" applyFont="1" applyFill="1" applyBorder="1" applyAlignment="1">
      <alignment vertical="center"/>
    </xf>
    <xf numFmtId="2" fontId="11" fillId="5" borderId="1" xfId="1" applyNumberFormat="1" applyFont="1" applyFill="1" applyBorder="1" applyAlignment="1" applyProtection="1">
      <alignment vertical="center"/>
      <protection locked="0"/>
    </xf>
    <xf numFmtId="172" fontId="11" fillId="5" borderId="4" xfId="1" applyNumberFormat="1" applyFont="1" applyFill="1" applyBorder="1" applyAlignment="1">
      <alignment vertical="center"/>
    </xf>
    <xf numFmtId="3" fontId="11" fillId="5" borderId="4" xfId="1" applyNumberFormat="1" applyFont="1" applyFill="1" applyBorder="1" applyAlignment="1">
      <alignment vertical="center"/>
    </xf>
    <xf numFmtId="0" fontId="11" fillId="0" borderId="8" xfId="1" applyFont="1" applyFill="1" applyBorder="1" applyAlignment="1">
      <alignment vertical="center"/>
    </xf>
    <xf numFmtId="172" fontId="11" fillId="0" borderId="8" xfId="1" applyNumberFormat="1" applyFont="1" applyFill="1" applyBorder="1" applyAlignment="1">
      <alignment vertical="center"/>
    </xf>
    <xf numFmtId="2" fontId="11" fillId="0" borderId="8" xfId="1" applyNumberFormat="1" applyFont="1" applyFill="1" applyBorder="1" applyAlignment="1">
      <alignment vertical="center"/>
    </xf>
    <xf numFmtId="3" fontId="11" fillId="0" borderId="8" xfId="1" applyNumberFormat="1" applyFont="1" applyFill="1" applyBorder="1" applyAlignment="1">
      <alignment vertical="center"/>
    </xf>
    <xf numFmtId="172" fontId="11" fillId="6" borderId="9" xfId="1" applyNumberFormat="1" applyFont="1" applyFill="1" applyBorder="1" applyAlignment="1" applyProtection="1">
      <alignment vertical="center"/>
      <protection locked="0"/>
    </xf>
    <xf numFmtId="2" fontId="11" fillId="6" borderId="7" xfId="1" applyNumberFormat="1" applyFont="1" applyFill="1" applyBorder="1" applyAlignment="1" applyProtection="1">
      <alignment vertical="center"/>
      <protection locked="0"/>
    </xf>
    <xf numFmtId="172" fontId="11" fillId="0" borderId="6" xfId="1" applyNumberFormat="1" applyFont="1" applyFill="1" applyBorder="1" applyAlignment="1">
      <alignment vertical="center"/>
    </xf>
    <xf numFmtId="2" fontId="11" fillId="0" borderId="6" xfId="1" applyNumberFormat="1" applyFont="1" applyFill="1" applyBorder="1" applyAlignment="1">
      <alignment vertical="center"/>
    </xf>
    <xf numFmtId="3" fontId="11" fillId="0" borderId="6" xfId="1" applyNumberFormat="1" applyFont="1" applyFill="1" applyBorder="1" applyAlignment="1">
      <alignment vertical="center"/>
    </xf>
    <xf numFmtId="3" fontId="11" fillId="5" borderId="7" xfId="1" applyNumberFormat="1" applyFont="1" applyFill="1" applyBorder="1" applyAlignment="1">
      <alignment vertical="center"/>
    </xf>
    <xf numFmtId="0" fontId="11" fillId="0" borderId="10" xfId="1" applyFont="1" applyFill="1" applyBorder="1" applyAlignment="1">
      <alignment vertical="center"/>
    </xf>
    <xf numFmtId="0" fontId="11" fillId="0" borderId="5" xfId="1" applyFont="1" applyFill="1" applyBorder="1" applyAlignment="1">
      <alignment vertical="center"/>
    </xf>
    <xf numFmtId="176" fontId="11" fillId="6" borderId="1" xfId="1" applyNumberFormat="1" applyFont="1" applyFill="1" applyBorder="1" applyAlignment="1" applyProtection="1">
      <alignment vertical="center"/>
      <protection locked="0"/>
    </xf>
    <xf numFmtId="0" fontId="11" fillId="0" borderId="0" xfId="1" applyFont="1" applyAlignment="1">
      <alignment horizontal="center" vertical="center"/>
    </xf>
    <xf numFmtId="2" fontId="11" fillId="0" borderId="0" xfId="1" applyNumberFormat="1" applyFont="1" applyAlignment="1">
      <alignment vertical="center"/>
    </xf>
    <xf numFmtId="0" fontId="11" fillId="2" borderId="0" xfId="1" applyFont="1" applyFill="1" applyAlignment="1">
      <alignment horizontal="center" vertical="center"/>
    </xf>
    <xf numFmtId="3" fontId="11" fillId="0" borderId="0" xfId="1" applyNumberFormat="1" applyFont="1" applyAlignment="1">
      <alignment vertical="center"/>
    </xf>
    <xf numFmtId="172" fontId="11" fillId="0" borderId="0" xfId="1" applyNumberFormat="1" applyFont="1" applyAlignment="1">
      <alignment vertical="center"/>
    </xf>
    <xf numFmtId="172" fontId="11" fillId="6" borderId="1" xfId="1" applyNumberFormat="1" applyFont="1" applyFill="1" applyBorder="1" applyAlignment="1" applyProtection="1">
      <alignment horizontal="right" vertical="center"/>
      <protection locked="0"/>
    </xf>
    <xf numFmtId="172" fontId="11" fillId="2" borderId="0" xfId="1" applyNumberFormat="1" applyFont="1" applyFill="1" applyBorder="1" applyAlignment="1">
      <alignment horizontal="right" vertical="center"/>
    </xf>
    <xf numFmtId="172" fontId="11" fillId="0" borderId="0" xfId="1" applyNumberFormat="1" applyFont="1" applyFill="1" applyBorder="1" applyAlignment="1">
      <alignment horizontal="right" vertical="center"/>
    </xf>
    <xf numFmtId="2" fontId="11" fillId="0" borderId="0" xfId="1" applyNumberFormat="1" applyFont="1" applyFill="1" applyBorder="1" applyAlignment="1">
      <alignment horizontal="right" vertical="center"/>
    </xf>
    <xf numFmtId="3" fontId="11" fillId="0" borderId="10" xfId="1" applyNumberFormat="1" applyFont="1" applyFill="1" applyBorder="1" applyAlignment="1">
      <alignment horizontal="right" vertical="center"/>
    </xf>
    <xf numFmtId="0" fontId="11" fillId="0" borderId="0" xfId="1" applyFont="1" applyFill="1" applyBorder="1" applyAlignment="1">
      <alignment horizontal="right" vertical="center"/>
    </xf>
    <xf numFmtId="174" fontId="11" fillId="2" borderId="0" xfId="1" applyNumberFormat="1" applyFont="1" applyFill="1" applyBorder="1" applyAlignment="1">
      <alignment vertical="center"/>
    </xf>
    <xf numFmtId="172" fontId="11" fillId="5" borderId="1" xfId="1" applyNumberFormat="1" applyFont="1" applyFill="1" applyBorder="1" applyAlignment="1">
      <alignment horizontal="right" vertical="center"/>
    </xf>
    <xf numFmtId="174" fontId="11" fillId="0" borderId="0" xfId="1" applyNumberFormat="1" applyFont="1" applyFill="1" applyBorder="1" applyAlignment="1">
      <alignment vertical="center"/>
    </xf>
    <xf numFmtId="175" fontId="13" fillId="2" borderId="0" xfId="1" applyNumberFormat="1" applyFont="1" applyFill="1" applyBorder="1" applyAlignment="1">
      <alignment vertical="center"/>
    </xf>
    <xf numFmtId="0" fontId="15" fillId="2" borderId="0" xfId="1" applyFont="1" applyFill="1" applyBorder="1" applyAlignment="1">
      <alignment horizontal="center" vertical="center"/>
    </xf>
    <xf numFmtId="2" fontId="15" fillId="2" borderId="0" xfId="1" applyNumberFormat="1" applyFont="1" applyFill="1" applyBorder="1" applyAlignment="1">
      <alignment horizontal="center" vertical="center"/>
    </xf>
    <xf numFmtId="172" fontId="15" fillId="2" borderId="0" xfId="1" applyNumberFormat="1" applyFont="1" applyFill="1" applyBorder="1" applyAlignment="1">
      <alignment horizontal="center" vertical="center"/>
    </xf>
    <xf numFmtId="176" fontId="15" fillId="2" borderId="0" xfId="1" applyNumberFormat="1" applyFont="1" applyFill="1" applyBorder="1" applyAlignment="1">
      <alignment horizontal="center" vertical="center"/>
    </xf>
    <xf numFmtId="10" fontId="11" fillId="5" borderId="1" xfId="1" applyNumberFormat="1" applyFont="1" applyFill="1" applyBorder="1" applyAlignment="1">
      <alignment vertical="center"/>
    </xf>
    <xf numFmtId="10" fontId="15" fillId="2" borderId="0" xfId="1" applyNumberFormat="1" applyFont="1" applyFill="1" applyBorder="1" applyAlignment="1">
      <alignment horizontal="center" vertical="center"/>
    </xf>
    <xf numFmtId="49" fontId="11" fillId="2" borderId="0" xfId="1" applyNumberFormat="1" applyFont="1" applyFill="1" applyAlignment="1">
      <alignment horizontal="center" vertical="center"/>
    </xf>
    <xf numFmtId="1" fontId="11" fillId="5" borderId="1" xfId="1" applyNumberFormat="1" applyFont="1" applyFill="1" applyBorder="1" applyAlignment="1" applyProtection="1">
      <alignment vertical="center"/>
      <protection locked="0"/>
    </xf>
    <xf numFmtId="0" fontId="12" fillId="2" borderId="0" xfId="1" applyFont="1" applyFill="1" applyBorder="1" applyAlignment="1">
      <alignment horizontal="center" vertical="center"/>
    </xf>
    <xf numFmtId="0" fontId="11" fillId="5" borderId="1" xfId="1" applyFont="1" applyFill="1" applyBorder="1" applyAlignment="1">
      <alignment vertical="center"/>
    </xf>
    <xf numFmtId="172" fontId="11" fillId="5" borderId="1" xfId="1" applyNumberFormat="1" applyFont="1" applyFill="1" applyBorder="1" applyAlignment="1" applyProtection="1">
      <alignment vertical="center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0" fontId="16" fillId="2" borderId="0" xfId="0" applyFont="1" applyFill="1"/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3" fillId="2" borderId="0" xfId="1" applyFont="1" applyFill="1" applyBorder="1" applyAlignment="1">
      <alignment horizontal="left" vertical="center"/>
    </xf>
    <xf numFmtId="0" fontId="19" fillId="2" borderId="0" xfId="1" applyFont="1" applyFill="1" applyBorder="1" applyAlignment="1">
      <alignment horizontal="left" vertical="center"/>
    </xf>
    <xf numFmtId="2" fontId="11" fillId="0" borderId="0" xfId="1" applyNumberFormat="1" applyFont="1" applyFill="1" applyBorder="1" applyAlignment="1">
      <alignment horizontal="center" vertical="center" wrapText="1"/>
    </xf>
    <xf numFmtId="176" fontId="11" fillId="2" borderId="0" xfId="1" applyNumberFormat="1" applyFont="1" applyFill="1" applyBorder="1" applyAlignment="1" applyProtection="1">
      <alignment vertical="center"/>
      <protection locked="0"/>
    </xf>
    <xf numFmtId="176" fontId="11" fillId="5" borderId="1" xfId="1" applyNumberFormat="1" applyFont="1" applyFill="1" applyBorder="1" applyAlignment="1" applyProtection="1">
      <alignment vertical="center"/>
      <protection locked="0"/>
    </xf>
    <xf numFmtId="2" fontId="0" fillId="2" borderId="0" xfId="0" applyNumberFormat="1" applyFill="1"/>
    <xf numFmtId="2" fontId="11" fillId="2" borderId="0" xfId="1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20" fillId="2" borderId="0" xfId="0" applyFont="1" applyFill="1"/>
    <xf numFmtId="0" fontId="21" fillId="0" borderId="0" xfId="0" applyFont="1" applyBorder="1" applyAlignment="1">
      <alignment horizontal="left"/>
    </xf>
  </cellXfs>
  <cellStyles count="2">
    <cellStyle name="Normal" xfId="0" builtinId="0"/>
    <cellStyle name="Standard 2" xfId="1" xr:uid="{B3EC1360-7541-4C25-A777-640152A237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6</xdr:col>
      <xdr:colOff>0</xdr:colOff>
      <xdr:row>4</xdr:row>
      <xdr:rowOff>114300</xdr:rowOff>
    </xdr:to>
    <xdr:pic>
      <xdr:nvPicPr>
        <xdr:cNvPr id="3107" name="Picture 0" descr="Prvi.jpg">
          <a:extLst>
            <a:ext uri="{FF2B5EF4-FFF2-40B4-BE49-F238E27FC236}">
              <a16:creationId xmlns:a16="http://schemas.microsoft.com/office/drawing/2014/main" id="{501763F6-2553-EE3A-B95F-6E45C0734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30480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CED18-5F0E-470B-824F-F24B298779CD}">
  <sheetPr>
    <tabColor theme="6" tint="-0.249977111117893"/>
  </sheetPr>
  <dimension ref="B1:D30"/>
  <sheetViews>
    <sheetView tabSelected="1" workbookViewId="0">
      <selection activeCell="R33" sqref="R33"/>
    </sheetView>
  </sheetViews>
  <sheetFormatPr defaultRowHeight="12.75" x14ac:dyDescent="0.2"/>
  <cols>
    <col min="1" max="16384" width="9.140625" style="105"/>
  </cols>
  <sheetData>
    <row r="1" spans="2:4" ht="15" customHeight="1" x14ac:dyDescent="0.2"/>
    <row r="2" spans="2:4" ht="15" customHeight="1" x14ac:dyDescent="0.2"/>
    <row r="3" spans="2:4" ht="15" customHeight="1" x14ac:dyDescent="0.2"/>
    <row r="4" spans="2:4" ht="15" customHeight="1" x14ac:dyDescent="0.2"/>
    <row r="5" spans="2:4" ht="15" customHeight="1" x14ac:dyDescent="0.2"/>
    <row r="6" spans="2:4" ht="15" customHeight="1" x14ac:dyDescent="0.2"/>
    <row r="7" spans="2:4" ht="15" customHeight="1" x14ac:dyDescent="0.2">
      <c r="B7" s="106" t="s">
        <v>170</v>
      </c>
    </row>
    <row r="8" spans="2:4" ht="15" customHeight="1" x14ac:dyDescent="0.2">
      <c r="B8" s="106" t="s">
        <v>172</v>
      </c>
      <c r="D8" s="117"/>
    </row>
    <row r="9" spans="2:4" ht="15" customHeight="1" x14ac:dyDescent="0.2"/>
    <row r="10" spans="2:4" ht="15" customHeight="1" x14ac:dyDescent="0.2">
      <c r="B10" s="108" t="s">
        <v>169</v>
      </c>
    </row>
    <row r="11" spans="2:4" ht="15" customHeight="1" x14ac:dyDescent="0.2">
      <c r="B11" s="108"/>
    </row>
    <row r="12" spans="2:4" ht="15" customHeight="1" x14ac:dyDescent="0.2">
      <c r="B12" s="108"/>
    </row>
    <row r="13" spans="2:4" ht="15" customHeight="1" x14ac:dyDescent="0.2"/>
    <row r="14" spans="2:4" ht="15" customHeight="1" x14ac:dyDescent="0.2">
      <c r="B14" s="107"/>
    </row>
    <row r="15" spans="2:4" s="106" customFormat="1" ht="5.0999999999999996" customHeight="1" x14ac:dyDescent="0.25"/>
    <row r="16" spans="2:4" ht="15" customHeight="1" x14ac:dyDescent="0.2">
      <c r="B16" s="116" t="s">
        <v>168</v>
      </c>
    </row>
    <row r="17" spans="2:2" ht="15" customHeight="1" x14ac:dyDescent="0.2">
      <c r="B17" s="107"/>
    </row>
    <row r="18" spans="2:2" s="106" customFormat="1" ht="15" customHeight="1" x14ac:dyDescent="0.25"/>
    <row r="19" spans="2:2" s="106" customFormat="1" ht="15" customHeight="1" x14ac:dyDescent="0.25">
      <c r="B19" s="106" t="s">
        <v>71</v>
      </c>
    </row>
    <row r="20" spans="2:2" s="106" customFormat="1" ht="5.0999999999999996" customHeight="1" x14ac:dyDescent="0.25"/>
    <row r="21" spans="2:2" ht="15" customHeight="1" x14ac:dyDescent="0.2">
      <c r="B21" s="106" t="s">
        <v>72</v>
      </c>
    </row>
    <row r="22" spans="2:2" s="106" customFormat="1" ht="5.0999999999999996" customHeight="1" x14ac:dyDescent="0.25"/>
    <row r="23" spans="2:2" ht="15" customHeight="1" x14ac:dyDescent="0.2">
      <c r="B23" s="105" t="s">
        <v>73</v>
      </c>
    </row>
    <row r="24" spans="2:2" ht="15" customHeight="1" x14ac:dyDescent="0.2"/>
    <row r="25" spans="2:2" ht="15" customHeight="1" x14ac:dyDescent="0.2"/>
    <row r="26" spans="2:2" ht="15" customHeight="1" x14ac:dyDescent="0.2"/>
    <row r="27" spans="2:2" ht="15" customHeight="1" x14ac:dyDescent="0.2"/>
    <row r="28" spans="2:2" ht="15" customHeight="1" x14ac:dyDescent="0.2"/>
    <row r="29" spans="2:2" ht="15" customHeight="1" x14ac:dyDescent="0.2"/>
    <row r="30" spans="2:2" ht="15" customHeight="1" x14ac:dyDescent="0.2"/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F4E03-D9E3-4357-B757-5A4EA6C6FF66}">
  <sheetPr>
    <tabColor theme="6" tint="-0.249977111117893"/>
  </sheetPr>
  <dimension ref="A1:FN178"/>
  <sheetViews>
    <sheetView zoomScaleNormal="100" workbookViewId="0">
      <selection activeCell="E163" sqref="E163"/>
    </sheetView>
  </sheetViews>
  <sheetFormatPr defaultRowHeight="15" x14ac:dyDescent="0.25"/>
  <cols>
    <col min="1" max="1" width="1.28515625" style="103" customWidth="1"/>
    <col min="2" max="2" width="4" style="103" customWidth="1"/>
    <col min="3" max="3" width="54.42578125" style="33" customWidth="1"/>
    <col min="4" max="4" width="1.7109375" style="3" customWidth="1"/>
    <col min="5" max="5" width="15.7109375" customWidth="1"/>
    <col min="6" max="6" width="1.7109375" style="3" customWidth="1"/>
    <col min="7" max="7" width="15.7109375" customWidth="1"/>
    <col min="8" max="8" width="1.7109375" style="3" customWidth="1"/>
    <col min="9" max="9" width="16.85546875" customWidth="1"/>
    <col min="10" max="10" width="1.7109375" style="3" customWidth="1"/>
    <col min="11" max="11" width="15.7109375" customWidth="1"/>
    <col min="12" max="12" width="1.7109375" style="3" customWidth="1"/>
    <col min="13" max="13" width="15.7109375" customWidth="1"/>
    <col min="14" max="14" width="1.7109375" style="3" customWidth="1"/>
    <col min="15" max="15" width="15.7109375" style="103" customWidth="1"/>
    <col min="16" max="16" width="1.7109375" style="3" customWidth="1"/>
    <col min="17" max="17" width="15.7109375" style="103" customWidth="1"/>
    <col min="18" max="18" width="1.7109375" style="3" customWidth="1"/>
    <col min="19" max="19" width="15.7109375" style="103" customWidth="1"/>
    <col min="20" max="20" width="1.7109375" style="3" customWidth="1"/>
    <col min="21" max="21" width="15.7109375" style="103" customWidth="1"/>
    <col min="22" max="22" width="1.7109375" style="3" customWidth="1"/>
    <col min="23" max="23" width="15.7109375" style="103" customWidth="1"/>
    <col min="24" max="33" width="9.140625" style="103"/>
  </cols>
  <sheetData>
    <row r="1" spans="1:170" x14ac:dyDescent="0.25">
      <c r="C1" s="109"/>
      <c r="D1" s="4"/>
      <c r="F1" s="4"/>
      <c r="H1" s="4"/>
      <c r="J1" s="4"/>
      <c r="L1" s="4"/>
      <c r="N1" s="4"/>
      <c r="P1" s="4"/>
      <c r="R1" s="4"/>
      <c r="T1" s="4"/>
      <c r="V1" s="4"/>
    </row>
    <row r="2" spans="1:170" s="16" customFormat="1" ht="35.1" customHeight="1" x14ac:dyDescent="0.25">
      <c r="A2" s="1"/>
      <c r="B2" s="8"/>
      <c r="C2" s="9" t="s">
        <v>133</v>
      </c>
      <c r="D2" s="4"/>
      <c r="E2" s="9" t="s">
        <v>134</v>
      </c>
      <c r="F2" s="4"/>
      <c r="G2" s="10" t="s">
        <v>135</v>
      </c>
      <c r="H2" s="11"/>
      <c r="I2" s="12" t="s">
        <v>136</v>
      </c>
      <c r="J2" s="4"/>
      <c r="K2" s="10" t="s">
        <v>137</v>
      </c>
      <c r="L2" s="13"/>
      <c r="M2" s="14" t="s">
        <v>138</v>
      </c>
      <c r="N2" s="4"/>
      <c r="O2" s="10" t="s">
        <v>139</v>
      </c>
      <c r="P2" s="4"/>
      <c r="Q2" s="10" t="s">
        <v>140</v>
      </c>
      <c r="R2" s="4"/>
      <c r="S2" s="111"/>
      <c r="T2" s="4"/>
      <c r="U2" s="111"/>
      <c r="V2" s="4"/>
      <c r="W2" s="111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33"/>
      <c r="FJ2" s="33"/>
      <c r="FK2" s="33"/>
      <c r="FL2" s="33"/>
      <c r="FM2" s="33"/>
      <c r="FN2" s="33"/>
    </row>
    <row r="3" spans="1:170" s="1" customFormat="1" ht="15" customHeight="1" x14ac:dyDescent="0.25">
      <c r="B3" s="2"/>
      <c r="D3" s="17"/>
      <c r="E3" s="4" t="s">
        <v>0</v>
      </c>
      <c r="F3" s="4"/>
      <c r="G3" s="7" t="s">
        <v>1</v>
      </c>
      <c r="H3" s="4"/>
      <c r="I3" s="6" t="s">
        <v>2</v>
      </c>
      <c r="J3" s="4"/>
      <c r="K3" s="7" t="s">
        <v>3</v>
      </c>
      <c r="L3" s="4"/>
      <c r="M3" s="6" t="s">
        <v>4</v>
      </c>
      <c r="N3" s="4"/>
      <c r="O3" s="3" t="s">
        <v>5</v>
      </c>
      <c r="P3" s="17"/>
      <c r="Q3" s="3" t="s">
        <v>26</v>
      </c>
      <c r="R3" s="17"/>
      <c r="S3" s="3"/>
      <c r="T3" s="17"/>
      <c r="U3" s="3"/>
      <c r="V3" s="17"/>
      <c r="W3" s="3"/>
    </row>
    <row r="4" spans="1:170" s="1" customFormat="1" ht="15" customHeight="1" x14ac:dyDescent="0.25">
      <c r="B4" s="2"/>
      <c r="C4" s="110" t="s">
        <v>141</v>
      </c>
      <c r="D4" s="4"/>
      <c r="E4" s="4"/>
      <c r="F4" s="4"/>
      <c r="G4" s="5"/>
      <c r="H4" s="4"/>
      <c r="I4" s="6"/>
      <c r="J4" s="4"/>
      <c r="K4" s="7"/>
      <c r="L4" s="4"/>
      <c r="M4" s="6"/>
      <c r="N4" s="4"/>
      <c r="P4" s="4"/>
      <c r="R4" s="4"/>
      <c r="T4" s="4"/>
      <c r="V4" s="4"/>
    </row>
    <row r="5" spans="1:170" s="1" customFormat="1" ht="15" customHeight="1" x14ac:dyDescent="0.25">
      <c r="B5" s="2"/>
      <c r="D5" s="17"/>
      <c r="E5" s="17"/>
      <c r="F5" s="17"/>
      <c r="G5" s="19"/>
      <c r="H5" s="17"/>
      <c r="I5" s="20"/>
      <c r="J5" s="17"/>
      <c r="K5" s="19"/>
      <c r="L5" s="17"/>
      <c r="M5" s="20"/>
      <c r="N5" s="17"/>
      <c r="P5" s="17"/>
      <c r="R5" s="17"/>
      <c r="T5" s="17"/>
      <c r="V5" s="17"/>
    </row>
    <row r="6" spans="1:170" s="16" customFormat="1" ht="15" customHeight="1" x14ac:dyDescent="0.25">
      <c r="A6" s="1"/>
      <c r="B6" s="98" t="s">
        <v>6</v>
      </c>
      <c r="C6" s="22" t="s">
        <v>144</v>
      </c>
      <c r="D6" s="17"/>
      <c r="E6" s="23">
        <f>$E8+$E10+$E12</f>
        <v>0</v>
      </c>
      <c r="F6" s="17"/>
      <c r="G6" s="24" t="e">
        <f>I6/E6*100</f>
        <v>#DIV/0!</v>
      </c>
      <c r="H6" s="17"/>
      <c r="I6" s="25">
        <f>$I8+$I10+$I12</f>
        <v>0</v>
      </c>
      <c r="J6" s="17"/>
      <c r="K6" s="24" t="e">
        <f>M6/E6*100</f>
        <v>#DIV/0!</v>
      </c>
      <c r="L6" s="17"/>
      <c r="M6" s="25">
        <f>$M8+$M10+$M12</f>
        <v>0</v>
      </c>
      <c r="N6" s="17"/>
      <c r="O6" s="26" t="e">
        <f>((E8*O8)+(E10*O10)+(E12*O12))/(E8+E10+E12)</f>
        <v>#DIV/0!</v>
      </c>
      <c r="P6" s="17"/>
      <c r="Q6" s="27" t="e">
        <f>E6*O6</f>
        <v>#DIV/0!</v>
      </c>
      <c r="R6" s="17"/>
      <c r="S6" s="88"/>
      <c r="T6" s="17"/>
      <c r="U6" s="88"/>
      <c r="V6" s="17"/>
      <c r="W6" s="88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</row>
    <row r="7" spans="1:170" s="1" customFormat="1" ht="5.0999999999999996" customHeight="1" x14ac:dyDescent="0.25">
      <c r="B7" s="3"/>
      <c r="D7" s="17"/>
      <c r="E7" s="17"/>
      <c r="F7" s="17"/>
      <c r="G7" s="19"/>
      <c r="H7" s="17"/>
      <c r="I7" s="20"/>
      <c r="J7" s="17"/>
      <c r="K7" s="19"/>
      <c r="L7" s="17"/>
      <c r="M7" s="20"/>
      <c r="N7" s="17"/>
      <c r="P7" s="17"/>
      <c r="R7" s="17"/>
      <c r="T7" s="17"/>
      <c r="V7" s="17"/>
    </row>
    <row r="8" spans="1:170" s="16" customFormat="1" ht="15" customHeight="1" x14ac:dyDescent="0.25">
      <c r="A8" s="1"/>
      <c r="B8" s="98" t="s">
        <v>7</v>
      </c>
      <c r="C8" s="28" t="s">
        <v>145</v>
      </c>
      <c r="D8" s="17"/>
      <c r="E8" s="29"/>
      <c r="F8" s="17"/>
      <c r="G8" s="30"/>
      <c r="H8" s="17"/>
      <c r="I8" s="25">
        <f>E8*G8/100</f>
        <v>0</v>
      </c>
      <c r="J8" s="17"/>
      <c r="K8" s="30"/>
      <c r="L8" s="17"/>
      <c r="M8" s="25">
        <f>E8*K8/100</f>
        <v>0</v>
      </c>
      <c r="N8" s="17"/>
      <c r="O8" s="30"/>
      <c r="P8" s="17"/>
      <c r="Q8" s="1"/>
      <c r="R8" s="17"/>
      <c r="S8" s="1"/>
      <c r="T8" s="17"/>
      <c r="U8" s="1"/>
      <c r="V8" s="17"/>
      <c r="W8" s="1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</row>
    <row r="9" spans="1:170" s="1" customFormat="1" ht="5.0999999999999996" customHeight="1" x14ac:dyDescent="0.25">
      <c r="B9" s="3"/>
      <c r="D9" s="17"/>
      <c r="E9" s="17"/>
      <c r="F9" s="17"/>
      <c r="G9" s="19"/>
      <c r="H9" s="17"/>
      <c r="I9" s="20"/>
      <c r="J9" s="17"/>
      <c r="K9" s="19"/>
      <c r="L9" s="17"/>
      <c r="M9" s="20"/>
      <c r="N9" s="17"/>
      <c r="P9" s="17"/>
      <c r="R9" s="17"/>
      <c r="T9" s="17"/>
      <c r="V9" s="17"/>
    </row>
    <row r="10" spans="1:170" s="16" customFormat="1" ht="15" customHeight="1" x14ac:dyDescent="0.25">
      <c r="A10" s="1"/>
      <c r="B10" s="98" t="s">
        <v>8</v>
      </c>
      <c r="C10" s="28" t="s">
        <v>146</v>
      </c>
      <c r="D10" s="17"/>
      <c r="E10" s="29"/>
      <c r="F10" s="17"/>
      <c r="G10" s="30"/>
      <c r="H10" s="17"/>
      <c r="I10" s="25">
        <f>E10*G10/100</f>
        <v>0</v>
      </c>
      <c r="J10" s="17"/>
      <c r="K10" s="30"/>
      <c r="L10" s="17"/>
      <c r="M10" s="25">
        <f>E10*K10/100</f>
        <v>0</v>
      </c>
      <c r="N10" s="17"/>
      <c r="O10" s="30"/>
      <c r="P10" s="17"/>
      <c r="Q10" s="1"/>
      <c r="R10" s="17"/>
      <c r="S10" s="1"/>
      <c r="T10" s="17"/>
      <c r="U10" s="1"/>
      <c r="V10" s="17"/>
      <c r="W10" s="1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</row>
    <row r="11" spans="1:170" s="1" customFormat="1" ht="5.0999999999999996" customHeight="1" x14ac:dyDescent="0.25">
      <c r="B11" s="3"/>
      <c r="D11" s="17"/>
      <c r="E11" s="17"/>
      <c r="F11" s="17"/>
      <c r="G11" s="19"/>
      <c r="H11" s="17"/>
      <c r="I11" s="20"/>
      <c r="J11" s="17"/>
      <c r="K11" s="19"/>
      <c r="L11" s="17"/>
      <c r="M11" s="20"/>
      <c r="N11" s="17"/>
      <c r="P11" s="17"/>
      <c r="R11" s="17"/>
      <c r="T11" s="17"/>
      <c r="V11" s="17"/>
    </row>
    <row r="12" spans="1:170" s="16" customFormat="1" ht="15" customHeight="1" x14ac:dyDescent="0.25">
      <c r="A12" s="31"/>
      <c r="B12" s="98" t="s">
        <v>9</v>
      </c>
      <c r="C12" s="28" t="s">
        <v>147</v>
      </c>
      <c r="D12" s="17"/>
      <c r="E12" s="29"/>
      <c r="F12" s="17"/>
      <c r="G12" s="30"/>
      <c r="H12" s="17"/>
      <c r="I12" s="25">
        <f>E12*G12/100</f>
        <v>0</v>
      </c>
      <c r="J12" s="17"/>
      <c r="K12" s="30"/>
      <c r="L12" s="17"/>
      <c r="M12" s="25">
        <f>E12*K12/100</f>
        <v>0</v>
      </c>
      <c r="N12" s="17"/>
      <c r="O12" s="30"/>
      <c r="P12" s="17"/>
      <c r="Q12" s="1"/>
      <c r="R12" s="17"/>
      <c r="S12" s="1"/>
      <c r="T12" s="17"/>
      <c r="U12" s="1"/>
      <c r="V12" s="17"/>
      <c r="W12" s="1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</row>
    <row r="13" spans="1:170" s="1" customFormat="1" ht="5.0999999999999996" customHeight="1" x14ac:dyDescent="0.25">
      <c r="A13" s="31"/>
      <c r="B13" s="98"/>
      <c r="D13" s="17"/>
      <c r="E13" s="17"/>
      <c r="F13" s="17"/>
      <c r="G13" s="19"/>
      <c r="H13" s="17"/>
      <c r="I13" s="20"/>
      <c r="J13" s="17"/>
      <c r="K13" s="19"/>
      <c r="L13" s="17"/>
      <c r="M13" s="20"/>
      <c r="N13" s="17"/>
      <c r="P13" s="17"/>
      <c r="R13" s="17"/>
      <c r="T13" s="17"/>
      <c r="V13" s="17"/>
    </row>
    <row r="14" spans="1:170" s="16" customFormat="1" ht="15" customHeight="1" x14ac:dyDescent="0.25">
      <c r="A14" s="31"/>
      <c r="B14" s="98" t="s">
        <v>10</v>
      </c>
      <c r="C14" s="22" t="s">
        <v>148</v>
      </c>
      <c r="D14" s="17"/>
      <c r="E14" s="23">
        <f>$E16+$E18+$E20</f>
        <v>0</v>
      </c>
      <c r="F14" s="17"/>
      <c r="G14" s="24" t="e">
        <f>I14/E14*100</f>
        <v>#DIV/0!</v>
      </c>
      <c r="H14" s="17"/>
      <c r="I14" s="25">
        <f>I16+I18+I20</f>
        <v>0</v>
      </c>
      <c r="J14" s="17"/>
      <c r="K14" s="24" t="e">
        <f>M14/E14*100</f>
        <v>#DIV/0!</v>
      </c>
      <c r="L14" s="17"/>
      <c r="M14" s="25">
        <f>M16+M18+M20</f>
        <v>0</v>
      </c>
      <c r="N14" s="17"/>
      <c r="O14" s="1"/>
      <c r="P14" s="17"/>
      <c r="Q14" s="1"/>
      <c r="R14" s="17"/>
      <c r="S14" s="1"/>
      <c r="T14" s="17"/>
      <c r="U14" s="1"/>
      <c r="V14" s="17"/>
      <c r="W14" s="1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</row>
    <row r="15" spans="1:170" s="1" customFormat="1" ht="5.0999999999999996" customHeight="1" x14ac:dyDescent="0.25">
      <c r="A15" s="31"/>
      <c r="B15" s="98"/>
      <c r="D15" s="17"/>
      <c r="E15" s="17"/>
      <c r="F15" s="17"/>
      <c r="G15" s="19"/>
      <c r="H15" s="17"/>
      <c r="I15" s="20"/>
      <c r="J15" s="17"/>
      <c r="K15" s="19"/>
      <c r="L15" s="17"/>
      <c r="M15" s="20"/>
      <c r="N15" s="17"/>
      <c r="P15" s="17"/>
      <c r="R15" s="17"/>
      <c r="T15" s="17"/>
      <c r="V15" s="17"/>
    </row>
    <row r="16" spans="1:170" s="16" customFormat="1" ht="15" customHeight="1" x14ac:dyDescent="0.25">
      <c r="A16" s="31"/>
      <c r="B16" s="98" t="s">
        <v>11</v>
      </c>
      <c r="C16" s="28" t="s">
        <v>149</v>
      </c>
      <c r="D16" s="17"/>
      <c r="E16" s="29"/>
      <c r="F16" s="17"/>
      <c r="G16" s="30"/>
      <c r="H16" s="17"/>
      <c r="I16" s="25">
        <f>E16*G16/100</f>
        <v>0</v>
      </c>
      <c r="J16" s="17"/>
      <c r="K16" s="30"/>
      <c r="L16" s="17"/>
      <c r="M16" s="25">
        <f>E16*K16/100</f>
        <v>0</v>
      </c>
      <c r="N16" s="17"/>
      <c r="O16" s="1"/>
      <c r="P16" s="17"/>
      <c r="Q16" s="1"/>
      <c r="R16" s="17"/>
      <c r="S16" s="1"/>
      <c r="T16" s="17"/>
      <c r="U16" s="1"/>
      <c r="V16" s="17"/>
      <c r="W16" s="1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</row>
    <row r="17" spans="1:170" s="1" customFormat="1" ht="5.0999999999999996" customHeight="1" x14ac:dyDescent="0.25">
      <c r="A17" s="31"/>
      <c r="B17" s="98"/>
      <c r="D17" s="17"/>
      <c r="E17" s="17"/>
      <c r="F17" s="17"/>
      <c r="G17" s="19"/>
      <c r="H17" s="17"/>
      <c r="I17" s="20"/>
      <c r="J17" s="17"/>
      <c r="K17" s="19"/>
      <c r="L17" s="17"/>
      <c r="M17" s="20"/>
      <c r="N17" s="17"/>
      <c r="P17" s="17"/>
      <c r="R17" s="17"/>
      <c r="T17" s="17"/>
      <c r="V17" s="17"/>
    </row>
    <row r="18" spans="1:170" s="16" customFormat="1" ht="15" customHeight="1" x14ac:dyDescent="0.25">
      <c r="A18" s="31"/>
      <c r="B18" s="98" t="s">
        <v>12</v>
      </c>
      <c r="C18" s="28" t="s">
        <v>150</v>
      </c>
      <c r="D18" s="17"/>
      <c r="E18" s="29"/>
      <c r="F18" s="17"/>
      <c r="G18" s="30"/>
      <c r="H18" s="17"/>
      <c r="I18" s="25">
        <f>E18*G18/100</f>
        <v>0</v>
      </c>
      <c r="J18" s="17"/>
      <c r="K18" s="30"/>
      <c r="L18" s="17"/>
      <c r="M18" s="25">
        <f>E18*K18/100</f>
        <v>0</v>
      </c>
      <c r="N18" s="17"/>
      <c r="O18" s="1"/>
      <c r="P18" s="17"/>
      <c r="Q18" s="1"/>
      <c r="R18" s="17"/>
      <c r="S18" s="1"/>
      <c r="T18" s="17"/>
      <c r="U18" s="1"/>
      <c r="V18" s="17"/>
      <c r="W18" s="1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</row>
    <row r="19" spans="1:170" s="1" customFormat="1" ht="5.0999999999999996" customHeight="1" x14ac:dyDescent="0.25">
      <c r="A19" s="31"/>
      <c r="B19" s="98"/>
      <c r="D19" s="17"/>
      <c r="E19" s="17"/>
      <c r="F19" s="17"/>
      <c r="G19" s="19"/>
      <c r="H19" s="17"/>
      <c r="I19" s="20"/>
      <c r="J19" s="17"/>
      <c r="K19" s="19"/>
      <c r="L19" s="17"/>
      <c r="M19" s="20"/>
      <c r="N19" s="17"/>
      <c r="P19" s="17"/>
      <c r="R19" s="17"/>
      <c r="T19" s="17"/>
      <c r="V19" s="17"/>
    </row>
    <row r="20" spans="1:170" s="16" customFormat="1" ht="15" customHeight="1" x14ac:dyDescent="0.25">
      <c r="A20" s="31"/>
      <c r="B20" s="98" t="s">
        <v>13</v>
      </c>
      <c r="C20" s="28" t="s">
        <v>151</v>
      </c>
      <c r="D20" s="17"/>
      <c r="E20" s="29"/>
      <c r="F20" s="17"/>
      <c r="G20" s="30"/>
      <c r="H20" s="17"/>
      <c r="I20" s="25">
        <f>E20*G20/100</f>
        <v>0</v>
      </c>
      <c r="J20" s="17"/>
      <c r="K20" s="30"/>
      <c r="L20" s="17"/>
      <c r="M20" s="25">
        <f>E20*K20/100</f>
        <v>0</v>
      </c>
      <c r="N20" s="17"/>
      <c r="O20" s="1"/>
      <c r="P20" s="17"/>
      <c r="Q20" s="1"/>
      <c r="R20" s="17"/>
      <c r="S20" s="1"/>
      <c r="T20" s="17"/>
      <c r="U20" s="1"/>
      <c r="V20" s="17"/>
      <c r="W20" s="1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</row>
    <row r="21" spans="1:170" s="1" customFormat="1" ht="5.0999999999999996" customHeight="1" x14ac:dyDescent="0.25">
      <c r="A21" s="31"/>
      <c r="B21" s="98"/>
      <c r="D21" s="17"/>
      <c r="E21" s="17"/>
      <c r="F21" s="17"/>
      <c r="G21" s="19"/>
      <c r="H21" s="17"/>
      <c r="I21" s="20"/>
      <c r="J21" s="17"/>
      <c r="K21" s="19"/>
      <c r="L21" s="17"/>
      <c r="M21" s="20"/>
      <c r="N21" s="17"/>
      <c r="P21" s="17"/>
      <c r="R21" s="17"/>
      <c r="T21" s="17"/>
      <c r="V21" s="17"/>
    </row>
    <row r="22" spans="1:170" s="16" customFormat="1" ht="15" customHeight="1" x14ac:dyDescent="0.25">
      <c r="A22" s="31"/>
      <c r="B22" s="98" t="s">
        <v>14</v>
      </c>
      <c r="C22" s="22" t="s">
        <v>152</v>
      </c>
      <c r="D22" s="17"/>
      <c r="E22" s="23">
        <f>E6+E14</f>
        <v>0</v>
      </c>
      <c r="F22" s="17"/>
      <c r="G22" s="24" t="e">
        <f>I22/E22*100</f>
        <v>#DIV/0!</v>
      </c>
      <c r="H22" s="17"/>
      <c r="I22" s="25">
        <f>I6+I14</f>
        <v>0</v>
      </c>
      <c r="J22" s="17"/>
      <c r="K22" s="24" t="e">
        <f>M22/E22*100</f>
        <v>#DIV/0!</v>
      </c>
      <c r="L22" s="17"/>
      <c r="M22" s="25">
        <f>M6+M14</f>
        <v>0</v>
      </c>
      <c r="N22" s="17"/>
      <c r="O22" s="1"/>
      <c r="P22" s="17"/>
      <c r="Q22" s="1"/>
      <c r="R22" s="17"/>
      <c r="S22" s="1"/>
      <c r="T22" s="17"/>
      <c r="U22" s="1"/>
      <c r="V22" s="17"/>
      <c r="W22" s="1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</row>
    <row r="23" spans="1:170" s="1" customFormat="1" ht="9" customHeight="1" x14ac:dyDescent="0.25">
      <c r="A23" s="31"/>
      <c r="B23" s="98"/>
      <c r="D23" s="17"/>
      <c r="E23" s="17"/>
      <c r="F23" s="17"/>
      <c r="G23" s="19"/>
      <c r="H23" s="17"/>
      <c r="I23" s="20"/>
      <c r="J23" s="17"/>
      <c r="K23" s="19"/>
      <c r="L23" s="17"/>
      <c r="M23" s="20"/>
      <c r="N23" s="17"/>
      <c r="P23" s="17"/>
      <c r="R23" s="17"/>
      <c r="T23" s="17"/>
      <c r="V23" s="17"/>
    </row>
    <row r="24" spans="1:170" s="16" customFormat="1" ht="15" customHeight="1" x14ac:dyDescent="0.25">
      <c r="A24" s="31"/>
      <c r="B24" s="98" t="s">
        <v>15</v>
      </c>
      <c r="C24" s="28" t="s">
        <v>153</v>
      </c>
      <c r="D24" s="17"/>
      <c r="E24" s="29"/>
      <c r="F24" s="17"/>
      <c r="G24" s="30"/>
      <c r="H24" s="17"/>
      <c r="I24" s="25">
        <f>E24*G24/100</f>
        <v>0</v>
      </c>
      <c r="J24" s="17"/>
      <c r="K24" s="30"/>
      <c r="L24" s="17"/>
      <c r="M24" s="25">
        <f>E24*K24/100</f>
        <v>0</v>
      </c>
      <c r="N24" s="17"/>
      <c r="O24" s="1"/>
      <c r="P24" s="17"/>
      <c r="Q24" s="1"/>
      <c r="R24" s="17"/>
      <c r="S24" s="1"/>
      <c r="T24" s="17"/>
      <c r="U24" s="1"/>
      <c r="V24" s="17"/>
      <c r="W24" s="1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</row>
    <row r="25" spans="1:170" s="1" customFormat="1" ht="6" customHeight="1" x14ac:dyDescent="0.25">
      <c r="B25" s="3"/>
      <c r="D25" s="17"/>
      <c r="E25" s="17"/>
      <c r="F25" s="17"/>
      <c r="G25" s="19"/>
      <c r="H25" s="17"/>
      <c r="I25" s="20"/>
      <c r="J25" s="17"/>
      <c r="K25" s="19"/>
      <c r="L25" s="17"/>
      <c r="M25" s="20"/>
      <c r="N25" s="17"/>
      <c r="P25" s="17"/>
      <c r="R25" s="17"/>
      <c r="T25" s="17"/>
      <c r="V25" s="17"/>
    </row>
    <row r="26" spans="1:170" s="16" customFormat="1" ht="15" customHeight="1" x14ac:dyDescent="0.25">
      <c r="A26" s="32"/>
      <c r="B26" s="98" t="s">
        <v>16</v>
      </c>
      <c r="C26" s="28" t="s">
        <v>154</v>
      </c>
      <c r="D26" s="17"/>
      <c r="E26" s="29"/>
      <c r="F26" s="17"/>
      <c r="G26" s="30"/>
      <c r="H26" s="17"/>
      <c r="I26" s="25">
        <f>E26*G26/100</f>
        <v>0</v>
      </c>
      <c r="J26" s="17"/>
      <c r="K26" s="30"/>
      <c r="L26" s="17"/>
      <c r="M26" s="25">
        <f>E26*K26/100</f>
        <v>0</v>
      </c>
      <c r="N26" s="17"/>
      <c r="O26" s="1"/>
      <c r="P26" s="17"/>
      <c r="Q26" s="1"/>
      <c r="R26" s="17"/>
      <c r="S26" s="1"/>
      <c r="T26" s="17"/>
      <c r="U26" s="1"/>
      <c r="V26" s="17"/>
      <c r="W26" s="1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</row>
    <row r="27" spans="1:170" s="1" customFormat="1" ht="5.0999999999999996" customHeight="1" x14ac:dyDescent="0.25">
      <c r="A27" s="32"/>
      <c r="B27" s="98"/>
      <c r="D27" s="17"/>
      <c r="E27" s="17"/>
      <c r="F27" s="17"/>
      <c r="G27" s="19"/>
      <c r="H27" s="17"/>
      <c r="I27" s="20"/>
      <c r="J27" s="17"/>
      <c r="K27" s="19"/>
      <c r="L27" s="17"/>
      <c r="M27" s="20"/>
      <c r="N27" s="17"/>
      <c r="P27" s="17"/>
      <c r="R27" s="17"/>
      <c r="T27" s="17"/>
      <c r="V27" s="17"/>
    </row>
    <row r="28" spans="1:170" s="16" customFormat="1" ht="15" customHeight="1" x14ac:dyDescent="0.25">
      <c r="A28" s="32"/>
      <c r="B28" s="98" t="s">
        <v>17</v>
      </c>
      <c r="C28" s="101" t="s">
        <v>155</v>
      </c>
      <c r="D28" s="17"/>
      <c r="E28" s="102">
        <f>E22+E24+E26</f>
        <v>0</v>
      </c>
      <c r="F28" s="17"/>
      <c r="G28" s="61" t="e">
        <f>I28/E28*100</f>
        <v>#DIV/0!</v>
      </c>
      <c r="H28" s="17"/>
      <c r="I28" s="25">
        <f>I22+I24+I26</f>
        <v>0</v>
      </c>
      <c r="J28" s="17"/>
      <c r="K28" s="61" t="e">
        <f>M28/E28*100</f>
        <v>#DIV/0!</v>
      </c>
      <c r="L28" s="17"/>
      <c r="M28" s="25">
        <f>M22+M24+M26</f>
        <v>0</v>
      </c>
      <c r="N28" s="17"/>
      <c r="O28" s="1"/>
      <c r="P28" s="17"/>
      <c r="Q28" s="1"/>
      <c r="R28" s="17"/>
      <c r="S28" s="1"/>
      <c r="T28" s="17"/>
      <c r="U28" s="1"/>
      <c r="V28" s="17"/>
      <c r="W28" s="1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</row>
    <row r="29" spans="1:170" s="1" customFormat="1" ht="15" customHeight="1" x14ac:dyDescent="0.25">
      <c r="B29" s="2"/>
      <c r="D29" s="17"/>
      <c r="E29" s="17"/>
      <c r="F29" s="17"/>
      <c r="G29" s="19"/>
      <c r="H29" s="17"/>
      <c r="I29" s="20"/>
      <c r="J29" s="17"/>
      <c r="K29" s="19"/>
      <c r="L29" s="17"/>
      <c r="M29" s="20"/>
      <c r="N29" s="17"/>
      <c r="P29" s="17"/>
      <c r="R29" s="17"/>
      <c r="T29" s="17"/>
      <c r="V29" s="17"/>
    </row>
    <row r="30" spans="1:170" s="16" customFormat="1" ht="15" customHeight="1" x14ac:dyDescent="0.25">
      <c r="A30" s="32"/>
      <c r="B30" s="98"/>
      <c r="C30" s="110" t="s">
        <v>142</v>
      </c>
      <c r="D30" s="17"/>
      <c r="E30" s="34"/>
      <c r="F30" s="17"/>
      <c r="G30" s="35"/>
      <c r="H30" s="17"/>
      <c r="I30" s="20"/>
      <c r="J30" s="17"/>
      <c r="K30" s="35"/>
      <c r="L30" s="17"/>
      <c r="M30" s="20"/>
      <c r="N30" s="17"/>
      <c r="O30" s="1"/>
      <c r="P30" s="17"/>
      <c r="Q30" s="1"/>
      <c r="R30" s="17"/>
      <c r="S30" s="1"/>
      <c r="T30" s="17"/>
      <c r="U30" s="1"/>
      <c r="V30" s="17"/>
      <c r="W30" s="1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</row>
    <row r="31" spans="1:170" s="1" customFormat="1" ht="15" customHeight="1" x14ac:dyDescent="0.25">
      <c r="B31" s="2"/>
      <c r="D31" s="17"/>
      <c r="E31" s="17"/>
      <c r="F31" s="17"/>
      <c r="G31" s="19"/>
      <c r="H31" s="17"/>
      <c r="I31" s="20"/>
      <c r="J31" s="17"/>
      <c r="K31" s="19"/>
      <c r="L31" s="17"/>
      <c r="M31" s="20"/>
      <c r="N31" s="17"/>
      <c r="P31" s="17"/>
      <c r="R31" s="17"/>
      <c r="T31" s="17"/>
      <c r="V31" s="17"/>
    </row>
    <row r="32" spans="1:170" s="16" customFormat="1" ht="15" customHeight="1" x14ac:dyDescent="0.25">
      <c r="A32" s="32"/>
      <c r="B32" s="98" t="s">
        <v>18</v>
      </c>
      <c r="C32" s="28" t="s">
        <v>156</v>
      </c>
      <c r="D32" s="17"/>
      <c r="E32" s="29"/>
      <c r="F32" s="17"/>
      <c r="G32" s="30"/>
      <c r="H32" s="17"/>
      <c r="I32" s="25">
        <f t="shared" ref="I32:I40" si="0">E32*G32/100</f>
        <v>0</v>
      </c>
      <c r="J32" s="17"/>
      <c r="K32" s="30"/>
      <c r="L32" s="17"/>
      <c r="M32" s="25">
        <f t="shared" ref="M32:M40" si="1">E32*K32/100</f>
        <v>0</v>
      </c>
      <c r="N32" s="17"/>
      <c r="O32" s="1"/>
      <c r="P32" s="17"/>
      <c r="Q32" s="1"/>
      <c r="R32" s="17"/>
      <c r="S32" s="1"/>
      <c r="T32" s="17"/>
      <c r="U32" s="1"/>
      <c r="V32" s="17"/>
      <c r="W32" s="1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</row>
    <row r="33" spans="1:33" s="1" customFormat="1" ht="5.0999999999999996" customHeight="1" x14ac:dyDescent="0.25">
      <c r="A33" s="32"/>
      <c r="B33" s="98"/>
      <c r="D33" s="17"/>
      <c r="E33" s="17"/>
      <c r="F33" s="17"/>
      <c r="G33" s="19"/>
      <c r="H33" s="17"/>
      <c r="I33" s="20"/>
      <c r="J33" s="17"/>
      <c r="K33" s="19"/>
      <c r="L33" s="17"/>
      <c r="M33" s="20"/>
      <c r="N33" s="17"/>
      <c r="P33" s="17"/>
      <c r="R33" s="17"/>
      <c r="T33" s="17"/>
      <c r="V33" s="17"/>
    </row>
    <row r="34" spans="1:33" s="33" customFormat="1" ht="15" customHeight="1" x14ac:dyDescent="0.25">
      <c r="A34" s="32"/>
      <c r="B34" s="98" t="s">
        <v>19</v>
      </c>
      <c r="C34" s="28" t="s">
        <v>157</v>
      </c>
      <c r="D34" s="17"/>
      <c r="E34" s="29"/>
      <c r="F34" s="17"/>
      <c r="G34" s="30"/>
      <c r="H34" s="17"/>
      <c r="I34" s="25">
        <f>E34*G34/100</f>
        <v>0</v>
      </c>
      <c r="J34" s="17"/>
      <c r="K34" s="30"/>
      <c r="L34" s="17"/>
      <c r="M34" s="25">
        <f>E34*K34/100</f>
        <v>0</v>
      </c>
      <c r="N34" s="17"/>
      <c r="O34" s="1"/>
      <c r="P34" s="17"/>
      <c r="Q34" s="1"/>
      <c r="R34" s="17"/>
      <c r="S34" s="1"/>
      <c r="T34" s="17"/>
      <c r="U34" s="1"/>
      <c r="V34" s="17"/>
      <c r="W34" s="1"/>
      <c r="X34" s="16"/>
      <c r="Y34" s="16"/>
      <c r="Z34" s="16"/>
      <c r="AA34" s="16"/>
      <c r="AB34" s="16"/>
      <c r="AC34" s="16"/>
      <c r="AD34" s="16"/>
      <c r="AE34" s="16"/>
      <c r="AF34" s="16"/>
      <c r="AG34" s="16"/>
    </row>
    <row r="35" spans="1:33" s="1" customFormat="1" ht="5.0999999999999996" customHeight="1" x14ac:dyDescent="0.25">
      <c r="A35" s="32"/>
      <c r="B35" s="98"/>
      <c r="D35" s="17"/>
      <c r="E35" s="17"/>
      <c r="F35" s="17"/>
      <c r="G35" s="19"/>
      <c r="H35" s="17"/>
      <c r="I35" s="20"/>
      <c r="J35" s="17"/>
      <c r="K35" s="19"/>
      <c r="L35" s="17"/>
      <c r="M35" s="20"/>
      <c r="N35" s="17"/>
      <c r="P35" s="17"/>
      <c r="R35" s="17"/>
      <c r="T35" s="17"/>
      <c r="V35" s="17"/>
    </row>
    <row r="36" spans="1:33" s="33" customFormat="1" ht="15" customHeight="1" x14ac:dyDescent="0.25">
      <c r="A36" s="31"/>
      <c r="B36" s="98" t="s">
        <v>20</v>
      </c>
      <c r="C36" s="28" t="s">
        <v>158</v>
      </c>
      <c r="D36" s="17"/>
      <c r="E36" s="29"/>
      <c r="F36" s="17"/>
      <c r="G36" s="30"/>
      <c r="H36" s="17"/>
      <c r="I36" s="25">
        <f t="shared" si="0"/>
        <v>0</v>
      </c>
      <c r="J36" s="17"/>
      <c r="K36" s="30"/>
      <c r="L36" s="17"/>
      <c r="M36" s="25">
        <f t="shared" si="1"/>
        <v>0</v>
      </c>
      <c r="N36" s="17"/>
      <c r="O36" s="1"/>
      <c r="P36" s="17"/>
      <c r="Q36" s="1"/>
      <c r="R36" s="17"/>
      <c r="S36" s="1"/>
      <c r="T36" s="17"/>
      <c r="U36" s="1"/>
      <c r="V36" s="17"/>
      <c r="W36" s="1"/>
      <c r="X36" s="16"/>
      <c r="Y36" s="16"/>
      <c r="Z36" s="16"/>
      <c r="AA36" s="16"/>
      <c r="AB36" s="16"/>
      <c r="AC36" s="16"/>
      <c r="AD36" s="16"/>
      <c r="AE36" s="16"/>
      <c r="AF36" s="16"/>
      <c r="AG36" s="16"/>
    </row>
    <row r="37" spans="1:33" s="1" customFormat="1" ht="5.0999999999999996" customHeight="1" x14ac:dyDescent="0.25">
      <c r="A37" s="32"/>
      <c r="B37" s="98"/>
      <c r="D37" s="17"/>
      <c r="E37" s="17"/>
      <c r="F37" s="17"/>
      <c r="G37" s="19"/>
      <c r="H37" s="17"/>
      <c r="I37" s="20"/>
      <c r="J37" s="17"/>
      <c r="K37" s="19"/>
      <c r="L37" s="17"/>
      <c r="M37" s="20"/>
      <c r="N37" s="17"/>
      <c r="P37" s="17"/>
      <c r="R37" s="17"/>
      <c r="T37" s="17"/>
      <c r="V37" s="17"/>
    </row>
    <row r="38" spans="1:33" s="42" customFormat="1" ht="15" customHeight="1" x14ac:dyDescent="0.25">
      <c r="A38" s="37"/>
      <c r="B38" s="98" t="s">
        <v>21</v>
      </c>
      <c r="C38" s="28" t="s">
        <v>159</v>
      </c>
      <c r="D38" s="17"/>
      <c r="E38" s="29"/>
      <c r="F38" s="17"/>
      <c r="G38" s="30"/>
      <c r="H38" s="17"/>
      <c r="I38" s="25">
        <f t="shared" si="0"/>
        <v>0</v>
      </c>
      <c r="J38" s="17"/>
      <c r="K38" s="30"/>
      <c r="L38" s="17"/>
      <c r="M38" s="25">
        <f t="shared" si="1"/>
        <v>0</v>
      </c>
      <c r="N38" s="17"/>
      <c r="O38" s="1"/>
      <c r="P38" s="17"/>
      <c r="Q38" s="1"/>
      <c r="R38" s="17"/>
      <c r="S38" s="1"/>
      <c r="T38" s="17"/>
      <c r="U38" s="1"/>
      <c r="V38" s="17"/>
      <c r="W38" s="1"/>
      <c r="X38" s="41"/>
      <c r="Y38" s="41"/>
      <c r="Z38" s="41"/>
      <c r="AA38" s="41"/>
      <c r="AB38" s="41"/>
      <c r="AC38" s="41"/>
      <c r="AD38" s="41"/>
      <c r="AE38" s="41"/>
      <c r="AF38" s="41"/>
      <c r="AG38" s="41"/>
    </row>
    <row r="39" spans="1:33" s="1" customFormat="1" ht="5.0999999999999996" customHeight="1" x14ac:dyDescent="0.25">
      <c r="A39" s="32"/>
      <c r="B39" s="98"/>
      <c r="D39" s="17"/>
      <c r="E39" s="17"/>
      <c r="F39" s="17"/>
      <c r="G39" s="19"/>
      <c r="H39" s="17"/>
      <c r="I39" s="20"/>
      <c r="J39" s="17"/>
      <c r="K39" s="19"/>
      <c r="L39" s="17"/>
      <c r="M39" s="20"/>
      <c r="N39" s="17"/>
      <c r="P39" s="17"/>
      <c r="R39" s="17"/>
      <c r="T39" s="17"/>
      <c r="V39" s="17"/>
    </row>
    <row r="40" spans="1:33" s="42" customFormat="1" ht="15" customHeight="1" x14ac:dyDescent="0.25">
      <c r="A40" s="37"/>
      <c r="B40" s="98" t="s">
        <v>22</v>
      </c>
      <c r="C40" s="28" t="s">
        <v>160</v>
      </c>
      <c r="D40" s="17"/>
      <c r="E40" s="29"/>
      <c r="F40" s="17"/>
      <c r="G40" s="30"/>
      <c r="H40" s="17"/>
      <c r="I40" s="25">
        <f t="shared" si="0"/>
        <v>0</v>
      </c>
      <c r="J40" s="17"/>
      <c r="K40" s="30"/>
      <c r="L40" s="17"/>
      <c r="M40" s="25">
        <f t="shared" si="1"/>
        <v>0</v>
      </c>
      <c r="N40" s="17"/>
      <c r="O40" s="1"/>
      <c r="P40" s="17"/>
      <c r="Q40" s="1"/>
      <c r="R40" s="17"/>
      <c r="S40" s="1"/>
      <c r="T40" s="17"/>
      <c r="U40" s="1"/>
      <c r="V40" s="17"/>
      <c r="W40" s="1"/>
      <c r="X40" s="41"/>
      <c r="Y40" s="41"/>
      <c r="Z40" s="41"/>
      <c r="AA40" s="41"/>
      <c r="AB40" s="41"/>
      <c r="AC40" s="41"/>
      <c r="AD40" s="41"/>
      <c r="AE40" s="41"/>
      <c r="AF40" s="41"/>
      <c r="AG40" s="41"/>
    </row>
    <row r="41" spans="1:33" s="1" customFormat="1" ht="5.0999999999999996" customHeight="1" x14ac:dyDescent="0.25">
      <c r="A41" s="32"/>
      <c r="B41" s="98"/>
      <c r="D41" s="17"/>
      <c r="E41" s="17"/>
      <c r="F41" s="17"/>
      <c r="G41" s="19"/>
      <c r="H41" s="17"/>
      <c r="I41" s="20"/>
      <c r="J41" s="17"/>
      <c r="K41" s="19"/>
      <c r="L41" s="17"/>
      <c r="M41" s="20"/>
      <c r="N41" s="17"/>
      <c r="P41" s="17"/>
      <c r="R41" s="17"/>
      <c r="T41" s="17"/>
      <c r="V41" s="17"/>
    </row>
    <row r="42" spans="1:33" s="42" customFormat="1" ht="15" customHeight="1" x14ac:dyDescent="0.25">
      <c r="A42" s="37"/>
      <c r="B42" s="98" t="s">
        <v>23</v>
      </c>
      <c r="C42" s="28" t="s">
        <v>161</v>
      </c>
      <c r="D42" s="17"/>
      <c r="E42" s="29"/>
      <c r="F42" s="17"/>
      <c r="G42" s="30"/>
      <c r="H42" s="17"/>
      <c r="I42" s="25">
        <f>E42*G42/100</f>
        <v>0</v>
      </c>
      <c r="J42" s="17"/>
      <c r="K42" s="30"/>
      <c r="L42" s="17"/>
      <c r="M42" s="25">
        <f>E42*K42/100</f>
        <v>0</v>
      </c>
      <c r="N42" s="17"/>
      <c r="O42" s="1"/>
      <c r="P42" s="17"/>
      <c r="Q42" s="1"/>
      <c r="R42" s="17"/>
      <c r="S42" s="1"/>
      <c r="T42" s="17"/>
      <c r="U42" s="1"/>
      <c r="V42" s="17"/>
      <c r="W42" s="1"/>
      <c r="X42" s="41"/>
      <c r="Y42" s="41"/>
      <c r="Z42" s="41"/>
      <c r="AA42" s="41"/>
      <c r="AB42" s="41"/>
      <c r="AC42" s="41"/>
      <c r="AD42" s="41"/>
      <c r="AE42" s="41"/>
      <c r="AF42" s="41"/>
      <c r="AG42" s="41"/>
    </row>
    <row r="43" spans="1:33" s="1" customFormat="1" ht="5.0999999999999996" customHeight="1" x14ac:dyDescent="0.25">
      <c r="A43" s="32"/>
      <c r="B43" s="98"/>
      <c r="D43" s="17"/>
      <c r="E43" s="17"/>
      <c r="F43" s="17"/>
      <c r="G43" s="19"/>
      <c r="H43" s="17"/>
      <c r="I43" s="20"/>
      <c r="J43" s="17"/>
      <c r="K43" s="19"/>
      <c r="L43" s="17"/>
      <c r="M43" s="20"/>
      <c r="N43" s="17"/>
      <c r="P43" s="17"/>
      <c r="R43" s="17"/>
      <c r="T43" s="17"/>
      <c r="V43" s="17"/>
    </row>
    <row r="44" spans="1:33" s="42" customFormat="1" ht="15" customHeight="1" x14ac:dyDescent="0.25">
      <c r="A44" s="37"/>
      <c r="B44" s="98" t="s">
        <v>24</v>
      </c>
      <c r="C44" s="101" t="s">
        <v>162</v>
      </c>
      <c r="D44" s="17"/>
      <c r="E44" s="102">
        <f>(E32+E34+E36+E38+E40+E42)</f>
        <v>0</v>
      </c>
      <c r="F44" s="17"/>
      <c r="G44" s="61" t="e">
        <f>I44/E44*100</f>
        <v>#DIV/0!</v>
      </c>
      <c r="H44" s="17"/>
      <c r="I44" s="25">
        <f>(I32+I34+I36+I38+I40+I42)</f>
        <v>0</v>
      </c>
      <c r="J44" s="17"/>
      <c r="K44" s="61" t="e">
        <f>M44/E44*100</f>
        <v>#DIV/0!</v>
      </c>
      <c r="L44" s="17"/>
      <c r="M44" s="25">
        <f>(M32+M34+M36+M38+M40+M42)</f>
        <v>0</v>
      </c>
      <c r="N44" s="17"/>
      <c r="O44" s="1"/>
      <c r="P44" s="17"/>
      <c r="Q44" s="1"/>
      <c r="R44" s="17"/>
      <c r="S44" s="1"/>
      <c r="T44" s="17"/>
      <c r="U44" s="1"/>
      <c r="V44" s="17"/>
      <c r="W44" s="1"/>
      <c r="X44" s="41"/>
      <c r="Y44" s="41"/>
      <c r="Z44" s="41"/>
      <c r="AA44" s="41"/>
      <c r="AB44" s="41"/>
      <c r="AC44" s="41"/>
      <c r="AD44" s="41"/>
      <c r="AE44" s="41"/>
      <c r="AF44" s="41"/>
      <c r="AG44" s="41"/>
    </row>
    <row r="45" spans="1:33" s="33" customFormat="1" ht="15" customHeight="1" x14ac:dyDescent="0.25">
      <c r="A45" s="32"/>
      <c r="B45" s="98"/>
      <c r="C45" s="1"/>
      <c r="D45" s="17"/>
      <c r="E45" s="17"/>
      <c r="F45" s="17"/>
      <c r="G45" s="19"/>
      <c r="H45" s="17"/>
      <c r="I45" s="20"/>
      <c r="J45" s="17"/>
      <c r="K45" s="19"/>
      <c r="L45" s="17"/>
      <c r="M45" s="20"/>
      <c r="N45" s="17"/>
      <c r="O45" s="1"/>
      <c r="P45" s="17"/>
      <c r="Q45" s="1"/>
      <c r="R45" s="17"/>
      <c r="S45" s="1"/>
      <c r="T45" s="17"/>
      <c r="U45" s="1"/>
      <c r="V45" s="17"/>
      <c r="W45" s="1"/>
      <c r="X45" s="16"/>
      <c r="Y45" s="16"/>
      <c r="Z45" s="16"/>
      <c r="AA45" s="16"/>
      <c r="AB45" s="16"/>
      <c r="AC45" s="16"/>
      <c r="AD45" s="16"/>
      <c r="AE45" s="16"/>
      <c r="AF45" s="16"/>
      <c r="AG45" s="16"/>
    </row>
    <row r="46" spans="1:33" s="33" customFormat="1" ht="15" customHeight="1" x14ac:dyDescent="0.25">
      <c r="A46" s="32"/>
      <c r="B46" s="98" t="s">
        <v>25</v>
      </c>
      <c r="C46" s="101" t="s">
        <v>163</v>
      </c>
      <c r="D46" s="38"/>
      <c r="E46" s="23">
        <f>E28+E44</f>
        <v>0</v>
      </c>
      <c r="F46" s="17"/>
      <c r="G46" s="24" t="e">
        <f>I46/E46*100</f>
        <v>#DIV/0!</v>
      </c>
      <c r="H46" s="17"/>
      <c r="I46" s="25">
        <f>I28+I44</f>
        <v>0</v>
      </c>
      <c r="J46" s="17"/>
      <c r="K46" s="24" t="e">
        <f>M46/E46*100</f>
        <v>#DIV/0!</v>
      </c>
      <c r="L46" s="17"/>
      <c r="M46" s="25">
        <f>M28+M44</f>
        <v>0</v>
      </c>
      <c r="N46" s="39"/>
      <c r="O46" s="40"/>
      <c r="P46" s="38"/>
      <c r="Q46" s="40"/>
      <c r="R46" s="38"/>
      <c r="S46" s="40"/>
      <c r="T46" s="38"/>
      <c r="U46" s="40"/>
      <c r="V46" s="38"/>
      <c r="W46" s="40"/>
      <c r="X46" s="16"/>
      <c r="Y46" s="16"/>
      <c r="Z46" s="16"/>
      <c r="AA46" s="16"/>
      <c r="AB46" s="16"/>
      <c r="AC46" s="16"/>
      <c r="AD46" s="16"/>
      <c r="AE46" s="16"/>
      <c r="AF46" s="16"/>
      <c r="AG46" s="16"/>
    </row>
    <row r="47" spans="1:33" s="33" customFormat="1" ht="15" customHeight="1" x14ac:dyDescent="0.25">
      <c r="A47" s="32"/>
      <c r="B47" s="98"/>
      <c r="C47" s="1"/>
      <c r="D47" s="17"/>
      <c r="E47" s="34"/>
      <c r="F47" s="17"/>
      <c r="G47" s="35"/>
      <c r="H47" s="17"/>
      <c r="I47" s="20"/>
      <c r="J47" s="17"/>
      <c r="K47" s="35"/>
      <c r="L47" s="17"/>
      <c r="M47" s="20"/>
      <c r="N47" s="17"/>
      <c r="O47" s="1"/>
      <c r="P47" s="17"/>
      <c r="Q47" s="1"/>
      <c r="R47" s="17"/>
      <c r="S47" s="1"/>
      <c r="T47" s="17"/>
      <c r="U47" s="1"/>
      <c r="V47" s="17"/>
      <c r="W47" s="1"/>
      <c r="X47" s="16"/>
      <c r="Y47" s="16"/>
      <c r="Z47" s="16"/>
      <c r="AA47" s="16"/>
      <c r="AB47" s="16"/>
      <c r="AC47" s="16"/>
      <c r="AD47" s="16"/>
      <c r="AE47" s="16"/>
      <c r="AF47" s="16"/>
      <c r="AG47" s="16"/>
    </row>
    <row r="48" spans="1:33" x14ac:dyDescent="0.25">
      <c r="B48" s="104"/>
      <c r="C48" s="110" t="s">
        <v>143</v>
      </c>
      <c r="D48" s="17"/>
      <c r="E48" s="17"/>
      <c r="F48" s="17"/>
      <c r="G48" s="19"/>
      <c r="H48" s="17"/>
      <c r="I48" s="20"/>
      <c r="J48" s="17"/>
      <c r="K48" s="19"/>
      <c r="L48" s="17"/>
      <c r="M48" s="20"/>
      <c r="N48" s="17"/>
      <c r="O48" s="1"/>
      <c r="P48" s="17"/>
      <c r="Q48" s="1"/>
      <c r="R48" s="17"/>
      <c r="S48" s="1"/>
      <c r="T48" s="17"/>
      <c r="U48" s="1"/>
      <c r="V48" s="17"/>
      <c r="W48" s="1"/>
    </row>
    <row r="49" spans="1:33" x14ac:dyDescent="0.25">
      <c r="C49" s="18"/>
      <c r="D49" s="17"/>
      <c r="E49" s="17"/>
      <c r="F49" s="17"/>
      <c r="G49" s="19"/>
      <c r="H49" s="17"/>
      <c r="I49" s="20"/>
      <c r="J49" s="17"/>
      <c r="K49" s="19"/>
      <c r="L49" s="17"/>
      <c r="M49" s="20"/>
      <c r="N49" s="17"/>
      <c r="O49" s="1"/>
      <c r="P49" s="17"/>
      <c r="Q49" s="1"/>
      <c r="R49" s="17"/>
      <c r="S49" s="1"/>
      <c r="T49" s="17"/>
      <c r="U49" s="1"/>
      <c r="V49" s="17"/>
      <c r="W49" s="1"/>
    </row>
    <row r="50" spans="1:33" x14ac:dyDescent="0.25">
      <c r="B50" s="98" t="s">
        <v>29</v>
      </c>
      <c r="C50" s="45" t="s">
        <v>164</v>
      </c>
      <c r="D50" s="17"/>
      <c r="E50" s="29"/>
      <c r="F50" s="17"/>
      <c r="G50" s="30"/>
      <c r="H50" s="17"/>
      <c r="I50" s="25">
        <f>E50*G50/100</f>
        <v>0</v>
      </c>
      <c r="J50" s="17"/>
      <c r="K50" s="30"/>
      <c r="L50" s="17"/>
      <c r="M50" s="25">
        <f>E50*K50/100</f>
        <v>0</v>
      </c>
      <c r="N50" s="17"/>
      <c r="O50" s="1"/>
      <c r="P50" s="17"/>
      <c r="Q50" s="1"/>
      <c r="R50" s="17"/>
      <c r="S50" s="1"/>
      <c r="T50" s="17"/>
      <c r="U50" s="1"/>
      <c r="V50" s="17"/>
      <c r="W50" s="1"/>
    </row>
    <row r="51" spans="1:33" s="1" customFormat="1" ht="5.0999999999999996" customHeight="1" x14ac:dyDescent="0.25">
      <c r="A51" s="32"/>
      <c r="B51" s="98"/>
      <c r="D51" s="17"/>
      <c r="E51" s="17"/>
      <c r="F51" s="17"/>
      <c r="G51" s="19"/>
      <c r="H51" s="17"/>
      <c r="I51" s="20"/>
      <c r="J51" s="17"/>
      <c r="K51" s="19"/>
      <c r="L51" s="17"/>
      <c r="M51" s="20"/>
      <c r="N51" s="17"/>
      <c r="P51" s="17"/>
      <c r="R51" s="17"/>
      <c r="T51" s="17"/>
      <c r="V51" s="17"/>
    </row>
    <row r="52" spans="1:33" s="42" customFormat="1" ht="15" customHeight="1" x14ac:dyDescent="0.25">
      <c r="A52" s="37"/>
      <c r="B52" s="98" t="s">
        <v>30</v>
      </c>
      <c r="C52" s="28" t="s">
        <v>165</v>
      </c>
      <c r="D52" s="17"/>
      <c r="E52" s="29"/>
      <c r="F52" s="17"/>
      <c r="G52" s="30"/>
      <c r="H52" s="17"/>
      <c r="I52" s="25">
        <f>E52*G52/100</f>
        <v>0</v>
      </c>
      <c r="J52" s="17"/>
      <c r="K52" s="30"/>
      <c r="L52" s="17"/>
      <c r="M52" s="25">
        <f>E52*K52/100</f>
        <v>0</v>
      </c>
      <c r="N52" s="17"/>
      <c r="O52" s="1"/>
      <c r="P52" s="17"/>
      <c r="Q52" s="1"/>
      <c r="R52" s="17"/>
      <c r="S52" s="1"/>
      <c r="T52" s="17"/>
      <c r="U52" s="1"/>
      <c r="V52" s="17"/>
      <c r="W52" s="1"/>
      <c r="X52" s="41"/>
      <c r="Y52" s="41"/>
      <c r="Z52" s="41"/>
      <c r="AA52" s="41"/>
      <c r="AB52" s="41"/>
      <c r="AC52" s="41"/>
      <c r="AD52" s="41"/>
      <c r="AE52" s="41"/>
      <c r="AF52" s="41"/>
      <c r="AG52" s="41"/>
    </row>
    <row r="53" spans="1:33" s="1" customFormat="1" ht="5.0999999999999996" customHeight="1" x14ac:dyDescent="0.25">
      <c r="A53" s="32"/>
      <c r="B53" s="98"/>
      <c r="D53" s="17"/>
      <c r="E53" s="17"/>
      <c r="F53" s="17"/>
      <c r="G53" s="19"/>
      <c r="H53" s="17"/>
      <c r="I53" s="20"/>
      <c r="J53" s="17"/>
      <c r="K53" s="19"/>
      <c r="L53" s="17"/>
      <c r="M53" s="20"/>
      <c r="N53" s="17"/>
      <c r="P53" s="17"/>
      <c r="R53" s="17"/>
      <c r="T53" s="17"/>
      <c r="V53" s="17"/>
    </row>
    <row r="54" spans="1:33" x14ac:dyDescent="0.25">
      <c r="B54" s="98" t="s">
        <v>31</v>
      </c>
      <c r="C54" s="101" t="s">
        <v>166</v>
      </c>
      <c r="D54" s="17"/>
      <c r="E54" s="23">
        <f>E50+E52</f>
        <v>0</v>
      </c>
      <c r="F54" s="17"/>
      <c r="G54" s="24" t="e">
        <f>I54/E54*100</f>
        <v>#DIV/0!</v>
      </c>
      <c r="H54" s="17"/>
      <c r="I54" s="25">
        <f>I50+I52</f>
        <v>0</v>
      </c>
      <c r="J54" s="17"/>
      <c r="K54" s="24" t="e">
        <f>M54/E54*100</f>
        <v>#DIV/0!</v>
      </c>
      <c r="L54" s="17"/>
      <c r="M54" s="25">
        <f>M50+M52</f>
        <v>0</v>
      </c>
      <c r="N54" s="17"/>
      <c r="O54" s="1"/>
      <c r="P54" s="17"/>
      <c r="Q54" s="1"/>
      <c r="R54" s="17"/>
      <c r="S54" s="1"/>
      <c r="T54" s="17"/>
      <c r="U54" s="1"/>
      <c r="V54" s="17"/>
      <c r="W54" s="1"/>
    </row>
    <row r="55" spans="1:33" s="103" customFormat="1" x14ac:dyDescent="0.25">
      <c r="C55" s="16"/>
      <c r="D55" s="3"/>
      <c r="F55" s="3"/>
      <c r="H55" s="3"/>
      <c r="J55" s="3"/>
      <c r="L55" s="3"/>
      <c r="N55" s="3"/>
      <c r="P55" s="3"/>
      <c r="R55" s="3"/>
      <c r="T55" s="3"/>
      <c r="V55" s="3"/>
    </row>
    <row r="56" spans="1:33" s="103" customFormat="1" ht="36.75" customHeight="1" x14ac:dyDescent="0.25">
      <c r="B56" s="8"/>
      <c r="C56" s="9" t="s">
        <v>79</v>
      </c>
      <c r="D56" s="4"/>
      <c r="E56" s="15" t="s">
        <v>81</v>
      </c>
      <c r="F56" s="4"/>
      <c r="G56" s="10" t="s">
        <v>82</v>
      </c>
      <c r="H56" s="11"/>
      <c r="I56" s="47" t="s">
        <v>83</v>
      </c>
      <c r="J56" s="11"/>
      <c r="K56" s="10" t="s">
        <v>84</v>
      </c>
      <c r="L56" s="11"/>
      <c r="M56" s="47" t="s">
        <v>85</v>
      </c>
      <c r="N56" s="4"/>
      <c r="O56" s="15" t="s">
        <v>86</v>
      </c>
      <c r="P56" s="4"/>
      <c r="Q56" s="15" t="s">
        <v>87</v>
      </c>
      <c r="R56" s="4"/>
      <c r="S56" s="15" t="s">
        <v>89</v>
      </c>
      <c r="T56" s="4"/>
      <c r="U56" s="15" t="s">
        <v>88</v>
      </c>
      <c r="V56" s="4"/>
      <c r="W56" s="49"/>
    </row>
    <row r="57" spans="1:33" s="103" customFormat="1" x14ac:dyDescent="0.25">
      <c r="B57" s="8"/>
      <c r="C57" s="48"/>
      <c r="D57" s="4"/>
      <c r="E57" s="4" t="s">
        <v>0</v>
      </c>
      <c r="F57" s="4"/>
      <c r="G57" s="7" t="s">
        <v>1</v>
      </c>
      <c r="H57" s="4"/>
      <c r="I57" s="6" t="s">
        <v>2</v>
      </c>
      <c r="J57" s="4"/>
      <c r="K57" s="7" t="s">
        <v>3</v>
      </c>
      <c r="L57" s="4"/>
      <c r="M57" s="6" t="s">
        <v>4</v>
      </c>
      <c r="N57" s="4"/>
      <c r="O57" s="3" t="s">
        <v>5</v>
      </c>
      <c r="P57" s="4"/>
      <c r="Q57" s="49" t="s">
        <v>26</v>
      </c>
      <c r="R57" s="4"/>
      <c r="S57" s="49" t="s">
        <v>27</v>
      </c>
      <c r="T57" s="4"/>
      <c r="U57" s="49" t="s">
        <v>28</v>
      </c>
      <c r="V57" s="4"/>
      <c r="W57" s="49"/>
    </row>
    <row r="58" spans="1:33" s="103" customFormat="1" x14ac:dyDescent="0.25">
      <c r="B58" s="2"/>
      <c r="C58" s="110" t="s">
        <v>80</v>
      </c>
      <c r="D58" s="4"/>
      <c r="E58" s="3"/>
      <c r="F58" s="4"/>
      <c r="G58" s="5"/>
      <c r="H58" s="4"/>
      <c r="I58" s="50"/>
      <c r="J58" s="4"/>
      <c r="K58" s="5"/>
      <c r="L58" s="4"/>
      <c r="M58" s="50"/>
      <c r="N58" s="4"/>
      <c r="O58" s="49"/>
      <c r="P58" s="4"/>
      <c r="Q58" s="1"/>
      <c r="R58" s="4"/>
      <c r="S58" s="1"/>
      <c r="T58" s="4"/>
      <c r="U58" s="1"/>
      <c r="V58" s="4"/>
      <c r="W58" s="1"/>
    </row>
    <row r="59" spans="1:33" s="103" customFormat="1" x14ac:dyDescent="0.25">
      <c r="B59" s="8"/>
      <c r="C59" s="51"/>
      <c r="D59" s="17"/>
      <c r="E59" s="52"/>
      <c r="F59" s="17"/>
      <c r="G59" s="53"/>
      <c r="H59" s="17"/>
      <c r="I59" s="54"/>
      <c r="J59" s="17"/>
      <c r="K59" s="53"/>
      <c r="L59" s="17"/>
      <c r="M59" s="54"/>
      <c r="N59" s="17"/>
      <c r="O59" s="17"/>
      <c r="P59" s="17"/>
      <c r="Q59" s="55"/>
      <c r="R59" s="17"/>
      <c r="S59" s="55"/>
      <c r="T59" s="17"/>
      <c r="U59" s="55"/>
      <c r="V59" s="17"/>
      <c r="W59" s="55"/>
    </row>
    <row r="60" spans="1:33" s="103" customFormat="1" x14ac:dyDescent="0.25">
      <c r="B60" s="21" t="s">
        <v>29</v>
      </c>
      <c r="C60" s="28" t="s">
        <v>90</v>
      </c>
      <c r="D60" s="58"/>
      <c r="E60" s="59"/>
      <c r="F60" s="58"/>
      <c r="G60" s="30"/>
      <c r="H60" s="60"/>
      <c r="I60" s="25">
        <f>E60*G60/100</f>
        <v>0</v>
      </c>
      <c r="J60" s="60"/>
      <c r="K60" s="61">
        <f>IF(E60&gt;0,Табела!$K$28*(100-G60)/(100-Табела!$G$28),0)</f>
        <v>0</v>
      </c>
      <c r="L60" s="58"/>
      <c r="M60" s="25">
        <f>E60*K60/100</f>
        <v>0</v>
      </c>
      <c r="N60" s="17"/>
      <c r="O60" s="17"/>
      <c r="P60" s="17"/>
      <c r="Q60" s="55"/>
      <c r="R60" s="17"/>
      <c r="S60" s="55"/>
      <c r="T60" s="17"/>
      <c r="U60" s="55"/>
      <c r="V60" s="17"/>
      <c r="W60" s="55"/>
    </row>
    <row r="61" spans="1:33" s="1" customFormat="1" ht="5.0999999999999996" customHeight="1" x14ac:dyDescent="0.25">
      <c r="A61" s="32"/>
      <c r="B61" s="98"/>
      <c r="D61" s="17"/>
      <c r="E61" s="17"/>
      <c r="F61" s="17"/>
      <c r="G61" s="19"/>
      <c r="H61" s="17"/>
      <c r="I61" s="20"/>
      <c r="J61" s="17"/>
      <c r="K61" s="19"/>
      <c r="L61" s="17"/>
      <c r="M61" s="20"/>
      <c r="N61" s="17"/>
      <c r="P61" s="17"/>
      <c r="R61" s="17"/>
      <c r="T61" s="17"/>
      <c r="V61" s="17"/>
    </row>
    <row r="62" spans="1:33" s="103" customFormat="1" x14ac:dyDescent="0.25">
      <c r="B62" s="21" t="s">
        <v>30</v>
      </c>
      <c r="C62" s="28" t="s">
        <v>91</v>
      </c>
      <c r="D62" s="58"/>
      <c r="E62" s="59"/>
      <c r="F62" s="58"/>
      <c r="G62" s="30"/>
      <c r="H62" s="60"/>
      <c r="I62" s="25">
        <f>E62*G62/100</f>
        <v>0</v>
      </c>
      <c r="J62" s="60"/>
      <c r="K62" s="61">
        <f>IF(E62&gt;0,Табела!$K$28*(100-G62)/(100-Табела!$G$28),0)</f>
        <v>0</v>
      </c>
      <c r="L62" s="58"/>
      <c r="M62" s="25">
        <f>E62*K62/100</f>
        <v>0</v>
      </c>
      <c r="N62" s="17"/>
      <c r="O62" s="17"/>
      <c r="P62" s="17"/>
      <c r="Q62" s="55"/>
      <c r="R62" s="17"/>
      <c r="S62" s="55"/>
      <c r="T62" s="17"/>
      <c r="U62" s="55"/>
      <c r="V62" s="17"/>
      <c r="W62" s="55"/>
    </row>
    <row r="63" spans="1:33" s="1" customFormat="1" ht="5.0999999999999996" customHeight="1" x14ac:dyDescent="0.25">
      <c r="A63" s="32"/>
      <c r="B63" s="98"/>
      <c r="D63" s="17"/>
      <c r="E63" s="17"/>
      <c r="F63" s="17"/>
      <c r="G63" s="19"/>
      <c r="H63" s="17"/>
      <c r="I63" s="20"/>
      <c r="J63" s="17"/>
      <c r="K63" s="19"/>
      <c r="L63" s="17"/>
      <c r="M63" s="20"/>
      <c r="N63" s="17"/>
      <c r="P63" s="17"/>
      <c r="R63" s="17"/>
      <c r="T63" s="17"/>
      <c r="V63" s="17"/>
    </row>
    <row r="64" spans="1:33" s="103" customFormat="1" x14ac:dyDescent="0.25">
      <c r="B64" s="21" t="s">
        <v>31</v>
      </c>
      <c r="C64" s="45" t="s">
        <v>92</v>
      </c>
      <c r="D64" s="58"/>
      <c r="E64" s="59"/>
      <c r="F64" s="58"/>
      <c r="G64" s="30"/>
      <c r="H64" s="60"/>
      <c r="I64" s="25">
        <f>E64*G64/100</f>
        <v>0</v>
      </c>
      <c r="J64" s="60"/>
      <c r="K64" s="61">
        <f>IF(E64&gt;0,Табела!$K$28*(100-G64)/(100-Табела!$G$28),0)</f>
        <v>0</v>
      </c>
      <c r="L64" s="58"/>
      <c r="M64" s="25">
        <f>E64*K64/100</f>
        <v>0</v>
      </c>
      <c r="N64" s="17"/>
      <c r="O64" s="17"/>
      <c r="P64" s="17"/>
      <c r="Q64" s="55"/>
      <c r="R64" s="17"/>
      <c r="S64" s="55"/>
      <c r="T64" s="17"/>
      <c r="U64" s="55"/>
      <c r="V64" s="17"/>
      <c r="W64" s="55"/>
    </row>
    <row r="65" spans="1:170" s="1" customFormat="1" ht="5.0999999999999996" customHeight="1" x14ac:dyDescent="0.25">
      <c r="A65" s="32"/>
      <c r="B65" s="98"/>
      <c r="D65" s="17"/>
      <c r="E65" s="17"/>
      <c r="F65" s="17"/>
      <c r="G65" s="19"/>
      <c r="H65" s="17"/>
      <c r="I65" s="20"/>
      <c r="J65" s="17"/>
      <c r="K65" s="19"/>
      <c r="L65" s="17"/>
      <c r="M65" s="20"/>
      <c r="N65" s="17"/>
      <c r="P65" s="17"/>
      <c r="R65" s="17"/>
      <c r="T65" s="17"/>
      <c r="V65" s="17"/>
    </row>
    <row r="66" spans="1:170" s="103" customFormat="1" x14ac:dyDescent="0.25">
      <c r="B66" s="21" t="s">
        <v>32</v>
      </c>
      <c r="C66" s="28" t="s">
        <v>93</v>
      </c>
      <c r="D66" s="58"/>
      <c r="E66" s="62">
        <f>E60+E62+E64</f>
        <v>0</v>
      </c>
      <c r="F66" s="60"/>
      <c r="G66" s="24" t="e">
        <f>I66*100/E66</f>
        <v>#DIV/0!</v>
      </c>
      <c r="H66" s="17"/>
      <c r="I66" s="25">
        <f>I60+I62+I64</f>
        <v>0</v>
      </c>
      <c r="J66" s="58"/>
      <c r="K66" s="61" t="e">
        <f>M66*100/E66</f>
        <v>#DIV/0!</v>
      </c>
      <c r="L66" s="58"/>
      <c r="M66" s="63">
        <f>M60+M62+M64</f>
        <v>0</v>
      </c>
      <c r="N66" s="17"/>
      <c r="O66" s="17"/>
      <c r="P66" s="17"/>
      <c r="Q66" s="55"/>
      <c r="R66" s="17"/>
      <c r="S66" s="55"/>
      <c r="T66" s="17"/>
      <c r="U66" s="55"/>
      <c r="V66" s="17"/>
      <c r="W66" s="55"/>
    </row>
    <row r="67" spans="1:170" s="16" customFormat="1" ht="15" customHeight="1" x14ac:dyDescent="0.25">
      <c r="A67" s="1"/>
      <c r="B67" s="21"/>
      <c r="C67" s="64"/>
      <c r="D67" s="17"/>
      <c r="E67" s="65"/>
      <c r="F67" s="17"/>
      <c r="G67" s="66"/>
      <c r="H67" s="17"/>
      <c r="I67" s="67"/>
      <c r="J67" s="17"/>
      <c r="K67" s="66"/>
      <c r="L67" s="17"/>
      <c r="M67" s="67"/>
      <c r="N67" s="17"/>
      <c r="O67" s="17"/>
      <c r="P67" s="17"/>
      <c r="Q67" s="55"/>
      <c r="R67" s="17"/>
      <c r="S67" s="56"/>
      <c r="T67" s="17"/>
      <c r="U67" s="56"/>
      <c r="V67" s="17"/>
      <c r="W67" s="56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  <c r="DD67" s="33"/>
      <c r="DE67" s="33"/>
      <c r="DF67" s="33"/>
      <c r="DG67" s="33"/>
      <c r="DH67" s="33"/>
      <c r="DI67" s="33"/>
      <c r="DJ67" s="33"/>
      <c r="DK67" s="33"/>
      <c r="DL67" s="33"/>
      <c r="DM67" s="33"/>
      <c r="DN67" s="33"/>
      <c r="DO67" s="33"/>
      <c r="DP67" s="33"/>
      <c r="DQ67" s="33"/>
      <c r="DR67" s="33"/>
      <c r="DS67" s="33"/>
      <c r="DT67" s="33"/>
      <c r="DU67" s="33"/>
      <c r="DV67" s="33"/>
      <c r="DW67" s="33"/>
      <c r="DX67" s="33"/>
      <c r="DY67" s="33"/>
      <c r="DZ67" s="33"/>
      <c r="EA67" s="33"/>
      <c r="EB67" s="33"/>
      <c r="EC67" s="33"/>
      <c r="ED67" s="33"/>
      <c r="EE67" s="33"/>
      <c r="EF67" s="33"/>
      <c r="EG67" s="33"/>
      <c r="EH67" s="33"/>
      <c r="EI67" s="33"/>
      <c r="EJ67" s="33"/>
      <c r="EK67" s="33"/>
      <c r="EL67" s="33"/>
      <c r="EM67" s="33"/>
      <c r="EN67" s="33"/>
      <c r="EO67" s="33"/>
      <c r="EP67" s="33"/>
      <c r="EQ67" s="33"/>
      <c r="ER67" s="33"/>
      <c r="ES67" s="33"/>
      <c r="ET67" s="33"/>
      <c r="EU67" s="33"/>
      <c r="EV67" s="33"/>
      <c r="EW67" s="33"/>
      <c r="EX67" s="33"/>
      <c r="EY67" s="33"/>
      <c r="EZ67" s="33"/>
      <c r="FA67" s="33"/>
      <c r="FB67" s="33"/>
      <c r="FC67" s="33"/>
      <c r="FD67" s="33"/>
      <c r="FE67" s="33"/>
      <c r="FF67" s="33"/>
      <c r="FG67" s="33"/>
      <c r="FH67" s="33"/>
      <c r="FI67" s="33"/>
      <c r="FJ67" s="33"/>
      <c r="FK67" s="33"/>
      <c r="FL67" s="33"/>
      <c r="FM67" s="33"/>
      <c r="FN67" s="33"/>
    </row>
    <row r="68" spans="1:170" s="103" customFormat="1" x14ac:dyDescent="0.25">
      <c r="B68" s="21" t="s">
        <v>33</v>
      </c>
      <c r="C68" s="28" t="s">
        <v>94</v>
      </c>
      <c r="D68" s="60"/>
      <c r="E68" s="68"/>
      <c r="F68" s="58"/>
      <c r="G68" s="69"/>
      <c r="H68" s="60"/>
      <c r="I68" s="25">
        <f>E68*G68/100</f>
        <v>0</v>
      </c>
      <c r="J68" s="60"/>
      <c r="K68" s="61">
        <f>IF(E68&gt;0,Табела!$K$46*(100-G68)/(100-Табела!$G$46),0)</f>
        <v>0</v>
      </c>
      <c r="L68" s="58"/>
      <c r="M68" s="25">
        <f>E68*K68/100</f>
        <v>0</v>
      </c>
      <c r="N68" s="17"/>
      <c r="O68" s="17"/>
      <c r="P68" s="17"/>
      <c r="Q68" s="55"/>
      <c r="R68" s="17"/>
      <c r="S68" s="55"/>
      <c r="T68" s="17"/>
      <c r="U68" s="55"/>
      <c r="V68" s="17"/>
      <c r="W68" s="55"/>
    </row>
    <row r="69" spans="1:170" s="16" customFormat="1" ht="15" customHeight="1" x14ac:dyDescent="0.25">
      <c r="A69" s="1"/>
      <c r="B69" s="21"/>
      <c r="C69" s="64"/>
      <c r="D69" s="17"/>
      <c r="E69" s="65"/>
      <c r="F69" s="17"/>
      <c r="G69" s="66"/>
      <c r="H69" s="17"/>
      <c r="I69" s="67"/>
      <c r="J69" s="17"/>
      <c r="K69" s="66"/>
      <c r="L69" s="17"/>
      <c r="M69" s="67"/>
      <c r="N69" s="17"/>
      <c r="O69" s="17"/>
      <c r="P69" s="17"/>
      <c r="Q69" s="55"/>
      <c r="R69" s="17"/>
      <c r="S69" s="56"/>
      <c r="T69" s="17"/>
      <c r="U69" s="56"/>
      <c r="V69" s="17"/>
      <c r="W69" s="56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CX69" s="33"/>
      <c r="CY69" s="33"/>
      <c r="CZ69" s="33"/>
      <c r="DA69" s="33"/>
      <c r="DB69" s="33"/>
      <c r="DC69" s="33"/>
      <c r="DD69" s="33"/>
      <c r="DE69" s="33"/>
      <c r="DF69" s="33"/>
      <c r="DG69" s="33"/>
      <c r="DH69" s="33"/>
      <c r="DI69" s="33"/>
      <c r="DJ69" s="33"/>
      <c r="DK69" s="33"/>
      <c r="DL69" s="33"/>
      <c r="DM69" s="33"/>
      <c r="DN69" s="33"/>
      <c r="DO69" s="33"/>
      <c r="DP69" s="33"/>
      <c r="DQ69" s="33"/>
      <c r="DR69" s="33"/>
      <c r="DS69" s="33"/>
      <c r="DT69" s="33"/>
      <c r="DU69" s="33"/>
      <c r="DV69" s="33"/>
      <c r="DW69" s="33"/>
      <c r="DX69" s="33"/>
      <c r="DY69" s="33"/>
      <c r="DZ69" s="33"/>
      <c r="EA69" s="33"/>
      <c r="EB69" s="33"/>
      <c r="EC69" s="33"/>
      <c r="ED69" s="33"/>
      <c r="EE69" s="33"/>
      <c r="EF69" s="33"/>
      <c r="EG69" s="33"/>
      <c r="EH69" s="33"/>
      <c r="EI69" s="33"/>
      <c r="EJ69" s="33"/>
      <c r="EK69" s="33"/>
      <c r="EL69" s="33"/>
      <c r="EM69" s="33"/>
      <c r="EN69" s="33"/>
      <c r="EO69" s="33"/>
      <c r="EP69" s="33"/>
      <c r="EQ69" s="33"/>
      <c r="ER69" s="33"/>
      <c r="ES69" s="33"/>
      <c r="ET69" s="33"/>
      <c r="EU69" s="33"/>
      <c r="EV69" s="33"/>
      <c r="EW69" s="33"/>
      <c r="EX69" s="33"/>
      <c r="EY69" s="33"/>
      <c r="EZ69" s="33"/>
      <c r="FA69" s="33"/>
      <c r="FB69" s="33"/>
      <c r="FC69" s="33"/>
      <c r="FD69" s="33"/>
      <c r="FE69" s="33"/>
      <c r="FF69" s="33"/>
      <c r="FG69" s="33"/>
      <c r="FH69" s="33"/>
      <c r="FI69" s="33"/>
      <c r="FJ69" s="33"/>
      <c r="FK69" s="33"/>
      <c r="FL69" s="33"/>
      <c r="FM69" s="33"/>
      <c r="FN69" s="33"/>
    </row>
    <row r="70" spans="1:170" s="103" customFormat="1" x14ac:dyDescent="0.25">
      <c r="B70" s="21" t="s">
        <v>34</v>
      </c>
      <c r="C70" s="57" t="s">
        <v>95</v>
      </c>
      <c r="D70" s="58"/>
      <c r="E70" s="68"/>
      <c r="F70" s="58"/>
      <c r="G70" s="69"/>
      <c r="H70" s="60"/>
      <c r="I70" s="73">
        <f>E70*G70/100</f>
        <v>0</v>
      </c>
      <c r="J70" s="60"/>
      <c r="K70" s="61">
        <f>IF(E70&gt;0,Табела!$K$46*(100-G70)/(100-Табела!$G$46),0)</f>
        <v>0</v>
      </c>
      <c r="L70" s="58"/>
      <c r="M70" s="25">
        <f>E70*K70/100</f>
        <v>0</v>
      </c>
      <c r="N70" s="17"/>
      <c r="O70" s="17"/>
      <c r="P70" s="17"/>
      <c r="Q70" s="55"/>
      <c r="R70" s="17"/>
      <c r="S70" s="55"/>
      <c r="T70" s="17"/>
      <c r="U70" s="55"/>
      <c r="V70" s="17"/>
      <c r="W70" s="55"/>
    </row>
    <row r="71" spans="1:170" s="1" customFormat="1" ht="5.0999999999999996" customHeight="1" x14ac:dyDescent="0.25">
      <c r="A71" s="32"/>
      <c r="B71" s="98"/>
      <c r="D71" s="17"/>
      <c r="E71" s="17"/>
      <c r="F71" s="17"/>
      <c r="G71" s="19"/>
      <c r="H71" s="17"/>
      <c r="I71" s="20"/>
      <c r="J71" s="17"/>
      <c r="K71" s="19"/>
      <c r="L71" s="17"/>
      <c r="M71" s="20"/>
      <c r="N71" s="17"/>
      <c r="P71" s="17"/>
      <c r="R71" s="17"/>
      <c r="T71" s="17"/>
      <c r="V71" s="17"/>
    </row>
    <row r="72" spans="1:170" s="103" customFormat="1" x14ac:dyDescent="0.25">
      <c r="B72" s="21" t="s">
        <v>35</v>
      </c>
      <c r="C72" s="28" t="s">
        <v>96</v>
      </c>
      <c r="D72" s="58"/>
      <c r="E72" s="59"/>
      <c r="F72" s="58"/>
      <c r="G72" s="30"/>
      <c r="H72" s="60"/>
      <c r="I72" s="25">
        <f>E72*G72/100</f>
        <v>0</v>
      </c>
      <c r="J72" s="60"/>
      <c r="K72" s="61">
        <f>IF(E72&gt;0,Табела!$K$46*(100-G72)/(100-Табела!$G$46),0)</f>
        <v>0</v>
      </c>
      <c r="L72" s="58"/>
      <c r="M72" s="25">
        <f>E72*K72/100</f>
        <v>0</v>
      </c>
      <c r="N72" s="17"/>
      <c r="O72" s="17"/>
      <c r="P72" s="17"/>
      <c r="Q72" s="55"/>
      <c r="R72" s="17"/>
      <c r="S72" s="55"/>
      <c r="T72" s="17"/>
      <c r="U72" s="55"/>
      <c r="V72" s="17"/>
      <c r="W72" s="55"/>
    </row>
    <row r="73" spans="1:170" s="1" customFormat="1" ht="5.0999999999999996" customHeight="1" x14ac:dyDescent="0.25">
      <c r="A73" s="32"/>
      <c r="B73" s="98"/>
      <c r="D73" s="17"/>
      <c r="E73" s="17"/>
      <c r="F73" s="17"/>
      <c r="G73" s="19"/>
      <c r="H73" s="17"/>
      <c r="I73" s="20"/>
      <c r="J73" s="17"/>
      <c r="K73" s="19"/>
      <c r="L73" s="17"/>
      <c r="M73" s="20"/>
      <c r="N73" s="17"/>
      <c r="P73" s="17"/>
      <c r="R73" s="17"/>
      <c r="T73" s="17"/>
      <c r="V73" s="17"/>
    </row>
    <row r="74" spans="1:170" s="103" customFormat="1" x14ac:dyDescent="0.25">
      <c r="B74" s="21" t="s">
        <v>36</v>
      </c>
      <c r="C74" s="28" t="s">
        <v>97</v>
      </c>
      <c r="D74" s="58"/>
      <c r="E74" s="62">
        <f>E70+E72</f>
        <v>0</v>
      </c>
      <c r="F74" s="60"/>
      <c r="G74" s="24" t="e">
        <f>I74*100/E74</f>
        <v>#DIV/0!</v>
      </c>
      <c r="H74" s="17"/>
      <c r="I74" s="25">
        <f>I70+I72</f>
        <v>0</v>
      </c>
      <c r="J74" s="58"/>
      <c r="K74" s="61" t="e">
        <f>M74*100/E74</f>
        <v>#DIV/0!</v>
      </c>
      <c r="L74" s="58"/>
      <c r="M74" s="63">
        <f>M70+M72</f>
        <v>0</v>
      </c>
      <c r="N74" s="17"/>
      <c r="O74" s="17"/>
      <c r="P74" s="17"/>
      <c r="Q74" s="55"/>
      <c r="R74" s="17"/>
      <c r="S74" s="55"/>
      <c r="T74" s="17"/>
      <c r="U74" s="55"/>
      <c r="V74" s="17"/>
      <c r="W74" s="55"/>
    </row>
    <row r="75" spans="1:170" s="16" customFormat="1" ht="15" customHeight="1" x14ac:dyDescent="0.25">
      <c r="A75" s="1"/>
      <c r="B75" s="21"/>
      <c r="C75" s="64"/>
      <c r="D75" s="17"/>
      <c r="E75" s="65"/>
      <c r="F75" s="17"/>
      <c r="G75" s="66"/>
      <c r="H75" s="17"/>
      <c r="I75" s="67"/>
      <c r="J75" s="17"/>
      <c r="K75" s="66"/>
      <c r="L75" s="17"/>
      <c r="M75" s="67"/>
      <c r="N75" s="17"/>
      <c r="O75" s="17"/>
      <c r="P75" s="17"/>
      <c r="Q75" s="55"/>
      <c r="R75" s="17"/>
      <c r="S75" s="56"/>
      <c r="T75" s="17"/>
      <c r="U75" s="56"/>
      <c r="V75" s="17"/>
      <c r="W75" s="56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3"/>
      <c r="BW75" s="33"/>
      <c r="BX75" s="33"/>
      <c r="BY75" s="33"/>
      <c r="BZ75" s="33"/>
      <c r="CA75" s="33"/>
      <c r="CB75" s="33"/>
      <c r="CC75" s="33"/>
      <c r="CD75" s="33"/>
      <c r="CE75" s="33"/>
      <c r="CF75" s="33"/>
      <c r="CG75" s="33"/>
      <c r="CH75" s="33"/>
      <c r="CI75" s="33"/>
      <c r="CJ75" s="33"/>
      <c r="CK75" s="33"/>
      <c r="CL75" s="33"/>
      <c r="CM75" s="33"/>
      <c r="CN75" s="33"/>
      <c r="CO75" s="33"/>
      <c r="CP75" s="33"/>
      <c r="CQ75" s="33"/>
      <c r="CR75" s="33"/>
      <c r="CS75" s="33"/>
      <c r="CT75" s="33"/>
      <c r="CU75" s="33"/>
      <c r="CV75" s="33"/>
      <c r="CW75" s="33"/>
      <c r="CX75" s="33"/>
      <c r="CY75" s="33"/>
      <c r="CZ75" s="33"/>
      <c r="DA75" s="33"/>
      <c r="DB75" s="33"/>
      <c r="DC75" s="33"/>
      <c r="DD75" s="33"/>
      <c r="DE75" s="33"/>
      <c r="DF75" s="33"/>
      <c r="DG75" s="33"/>
      <c r="DH75" s="33"/>
      <c r="DI75" s="33"/>
      <c r="DJ75" s="33"/>
      <c r="DK75" s="33"/>
      <c r="DL75" s="33"/>
      <c r="DM75" s="33"/>
      <c r="DN75" s="33"/>
      <c r="DO75" s="33"/>
      <c r="DP75" s="33"/>
      <c r="DQ75" s="33"/>
      <c r="DR75" s="33"/>
      <c r="DS75" s="33"/>
      <c r="DT75" s="33"/>
      <c r="DU75" s="33"/>
      <c r="DV75" s="33"/>
      <c r="DW75" s="33"/>
      <c r="DX75" s="33"/>
      <c r="DY75" s="33"/>
      <c r="DZ75" s="33"/>
      <c r="EA75" s="33"/>
      <c r="EB75" s="33"/>
      <c r="EC75" s="33"/>
      <c r="ED75" s="33"/>
      <c r="EE75" s="33"/>
      <c r="EF75" s="33"/>
      <c r="EG75" s="33"/>
      <c r="EH75" s="33"/>
      <c r="EI75" s="33"/>
      <c r="EJ75" s="33"/>
      <c r="EK75" s="33"/>
      <c r="EL75" s="33"/>
      <c r="EM75" s="33"/>
      <c r="EN75" s="33"/>
      <c r="EO75" s="33"/>
      <c r="EP75" s="33"/>
      <c r="EQ75" s="33"/>
      <c r="ER75" s="33"/>
      <c r="ES75" s="33"/>
      <c r="ET75" s="33"/>
      <c r="EU75" s="33"/>
      <c r="EV75" s="33"/>
      <c r="EW75" s="33"/>
      <c r="EX75" s="33"/>
      <c r="EY75" s="33"/>
      <c r="EZ75" s="33"/>
      <c r="FA75" s="33"/>
      <c r="FB75" s="33"/>
      <c r="FC75" s="33"/>
      <c r="FD75" s="33"/>
      <c r="FE75" s="33"/>
      <c r="FF75" s="33"/>
      <c r="FG75" s="33"/>
      <c r="FH75" s="33"/>
      <c r="FI75" s="33"/>
      <c r="FJ75" s="33"/>
      <c r="FK75" s="33"/>
      <c r="FL75" s="33"/>
      <c r="FM75" s="33"/>
      <c r="FN75" s="33"/>
    </row>
    <row r="76" spans="1:170" s="103" customFormat="1" x14ac:dyDescent="0.25">
      <c r="B76" s="21" t="s">
        <v>37</v>
      </c>
      <c r="C76" s="57" t="s">
        <v>98</v>
      </c>
      <c r="D76" s="58"/>
      <c r="E76" s="29"/>
      <c r="F76" s="58"/>
      <c r="G76" s="30"/>
      <c r="H76" s="60"/>
      <c r="I76" s="25">
        <f>E76*G76/100</f>
        <v>0</v>
      </c>
      <c r="J76" s="60"/>
      <c r="K76" s="61">
        <f>IF(E76&gt;0,Табела!$K$46*(100-G76)/(100-Табела!$G$46),0)</f>
        <v>0</v>
      </c>
      <c r="L76" s="58"/>
      <c r="M76" s="25">
        <f>E76*K76/100</f>
        <v>0</v>
      </c>
      <c r="N76" s="17"/>
      <c r="O76" s="17"/>
      <c r="P76" s="17"/>
      <c r="Q76" s="55"/>
      <c r="R76" s="17"/>
      <c r="S76" s="55"/>
      <c r="T76" s="17"/>
      <c r="U76" s="55"/>
      <c r="V76" s="17"/>
      <c r="W76" s="55"/>
    </row>
    <row r="77" spans="1:170" s="1" customFormat="1" ht="5.0999999999999996" customHeight="1" x14ac:dyDescent="0.25">
      <c r="A77" s="32"/>
      <c r="B77" s="98"/>
      <c r="D77" s="17"/>
      <c r="E77" s="17"/>
      <c r="F77" s="17"/>
      <c r="G77" s="19"/>
      <c r="H77" s="17"/>
      <c r="I77" s="20"/>
      <c r="J77" s="17"/>
      <c r="K77" s="19"/>
      <c r="L77" s="17"/>
      <c r="M77" s="20"/>
      <c r="N77" s="17"/>
      <c r="P77" s="17"/>
      <c r="R77" s="17"/>
      <c r="T77" s="17"/>
      <c r="V77" s="17"/>
    </row>
    <row r="78" spans="1:170" s="103" customFormat="1" x14ac:dyDescent="0.25">
      <c r="B78" s="21" t="s">
        <v>38</v>
      </c>
      <c r="C78" s="28" t="s">
        <v>99</v>
      </c>
      <c r="D78" s="58"/>
      <c r="E78" s="59"/>
      <c r="F78" s="58"/>
      <c r="G78" s="30"/>
      <c r="H78" s="60"/>
      <c r="I78" s="73">
        <f>E78*G78/100</f>
        <v>0</v>
      </c>
      <c r="J78" s="60"/>
      <c r="K78" s="61">
        <f>IF(E78&gt;0,Табела!$K$46*(100-G78)/(100-Табела!$G$46),0)</f>
        <v>0</v>
      </c>
      <c r="L78" s="58"/>
      <c r="M78" s="25">
        <f>E78*K78/100</f>
        <v>0</v>
      </c>
      <c r="N78" s="17"/>
      <c r="O78" s="17"/>
      <c r="P78" s="17"/>
      <c r="Q78" s="55"/>
      <c r="R78" s="17"/>
      <c r="S78" s="55"/>
      <c r="T78" s="17"/>
      <c r="U78" s="55"/>
      <c r="V78" s="17"/>
      <c r="W78" s="55"/>
    </row>
    <row r="79" spans="1:170" s="1" customFormat="1" ht="5.0999999999999996" customHeight="1" x14ac:dyDescent="0.25">
      <c r="A79" s="32"/>
      <c r="B79" s="98"/>
      <c r="D79" s="17"/>
      <c r="E79" s="17"/>
      <c r="F79" s="17"/>
      <c r="G79" s="19"/>
      <c r="H79" s="17"/>
      <c r="I79" s="20"/>
      <c r="J79" s="17"/>
      <c r="K79" s="19"/>
      <c r="L79" s="17"/>
      <c r="M79" s="20"/>
      <c r="N79" s="17"/>
      <c r="P79" s="17"/>
      <c r="R79" s="17"/>
      <c r="T79" s="17"/>
      <c r="V79" s="17"/>
    </row>
    <row r="80" spans="1:170" s="103" customFormat="1" x14ac:dyDescent="0.25">
      <c r="B80" s="21" t="s">
        <v>39</v>
      </c>
      <c r="C80" s="28" t="s">
        <v>100</v>
      </c>
      <c r="D80" s="58"/>
      <c r="E80" s="62">
        <f>E76+E78</f>
        <v>0</v>
      </c>
      <c r="F80" s="60"/>
      <c r="G80" s="24" t="e">
        <f>I80*100/E80</f>
        <v>#DIV/0!</v>
      </c>
      <c r="H80" s="17"/>
      <c r="I80" s="25">
        <f>I76+I78</f>
        <v>0</v>
      </c>
      <c r="J80" s="58"/>
      <c r="K80" s="61" t="e">
        <f>M80*100/E80</f>
        <v>#DIV/0!</v>
      </c>
      <c r="L80" s="58"/>
      <c r="M80" s="63">
        <f>M76+M78</f>
        <v>0</v>
      </c>
      <c r="N80" s="17"/>
      <c r="O80" s="17"/>
      <c r="P80" s="17"/>
      <c r="Q80" s="55"/>
      <c r="R80" s="17"/>
      <c r="S80" s="55"/>
      <c r="T80" s="17"/>
      <c r="U80" s="55"/>
      <c r="V80" s="17"/>
      <c r="W80" s="55"/>
    </row>
    <row r="81" spans="1:23" s="103" customFormat="1" x14ac:dyDescent="0.25">
      <c r="B81" s="21"/>
      <c r="C81" s="75"/>
      <c r="D81" s="17"/>
      <c r="E81" s="65"/>
      <c r="F81" s="17"/>
      <c r="G81" s="66"/>
      <c r="H81" s="17"/>
      <c r="I81" s="67"/>
      <c r="J81" s="17"/>
      <c r="K81" s="66"/>
      <c r="L81" s="17"/>
      <c r="M81" s="44"/>
      <c r="N81" s="17"/>
      <c r="O81" s="17"/>
      <c r="P81" s="17"/>
      <c r="Q81" s="55"/>
      <c r="R81" s="17"/>
      <c r="S81" s="55"/>
      <c r="T81" s="17"/>
      <c r="U81" s="55"/>
      <c r="V81" s="17"/>
      <c r="W81" s="55"/>
    </row>
    <row r="82" spans="1:23" s="103" customFormat="1" x14ac:dyDescent="0.25">
      <c r="B82" s="21" t="s">
        <v>40</v>
      </c>
      <c r="C82" s="28" t="s">
        <v>101</v>
      </c>
      <c r="D82" s="60"/>
      <c r="E82" s="68"/>
      <c r="F82" s="58"/>
      <c r="G82" s="69"/>
      <c r="H82" s="60"/>
      <c r="I82" s="73">
        <f>E82*G82/100</f>
        <v>0</v>
      </c>
      <c r="J82" s="60"/>
      <c r="K82" s="61">
        <f>IF(E82&gt;0,Табела!$K$46*(100-G82)/(100-Табела!$G$46),0)</f>
        <v>0</v>
      </c>
      <c r="L82" s="58"/>
      <c r="M82" s="25">
        <f>E82*K82/100</f>
        <v>0</v>
      </c>
      <c r="N82" s="17"/>
      <c r="O82" s="23">
        <f>E82*Q82</f>
        <v>0</v>
      </c>
      <c r="P82" s="17"/>
      <c r="Q82" s="76"/>
      <c r="R82" s="17"/>
      <c r="S82" s="76"/>
      <c r="T82" s="17"/>
      <c r="U82" s="112"/>
      <c r="V82" s="17"/>
      <c r="W82" s="112"/>
    </row>
    <row r="83" spans="1:23" s="103" customFormat="1" x14ac:dyDescent="0.25">
      <c r="B83" s="21"/>
      <c r="C83" s="75"/>
      <c r="D83" s="17"/>
      <c r="E83" s="70"/>
      <c r="F83" s="17"/>
      <c r="G83" s="71"/>
      <c r="H83" s="17"/>
      <c r="I83" s="72"/>
      <c r="J83" s="17"/>
      <c r="K83" s="71"/>
      <c r="L83" s="17"/>
      <c r="M83" s="44"/>
      <c r="N83" s="17"/>
      <c r="O83" s="17"/>
      <c r="P83" s="17"/>
      <c r="Q83" s="55"/>
      <c r="R83" s="17"/>
      <c r="S83" s="55"/>
      <c r="T83" s="17"/>
      <c r="U83" s="55"/>
      <c r="V83" s="17"/>
      <c r="W83" s="55"/>
    </row>
    <row r="84" spans="1:23" s="103" customFormat="1" x14ac:dyDescent="0.25">
      <c r="B84" s="21" t="s">
        <v>41</v>
      </c>
      <c r="C84" s="28" t="s">
        <v>102</v>
      </c>
      <c r="D84" s="60"/>
      <c r="E84" s="68"/>
      <c r="F84" s="58"/>
      <c r="G84" s="69"/>
      <c r="H84" s="60"/>
      <c r="I84" s="73">
        <f>E84*G84/100</f>
        <v>0</v>
      </c>
      <c r="J84" s="60"/>
      <c r="K84" s="61">
        <f>IF(E84&gt;0,Табела!$K$46*(100-G84)/(100-Табела!$G$46),0)</f>
        <v>0</v>
      </c>
      <c r="L84" s="58"/>
      <c r="M84" s="25">
        <f>E84*K84/100</f>
        <v>0</v>
      </c>
      <c r="N84" s="17"/>
      <c r="O84" s="23">
        <f>E84*Q84</f>
        <v>0</v>
      </c>
      <c r="P84" s="17"/>
      <c r="Q84" s="76"/>
      <c r="R84" s="17"/>
      <c r="S84" s="76"/>
      <c r="T84" s="17"/>
      <c r="U84" s="112"/>
      <c r="V84" s="17"/>
      <c r="W84" s="112"/>
    </row>
    <row r="85" spans="1:23" s="103" customFormat="1" x14ac:dyDescent="0.25">
      <c r="B85" s="8"/>
      <c r="C85" s="75"/>
      <c r="D85" s="17"/>
      <c r="E85" s="36"/>
      <c r="F85" s="17"/>
      <c r="G85" s="43"/>
      <c r="H85" s="17"/>
      <c r="I85" s="44"/>
      <c r="J85" s="17"/>
      <c r="K85" s="43"/>
      <c r="L85" s="17"/>
      <c r="M85" s="44"/>
      <c r="N85" s="17"/>
      <c r="O85" s="17"/>
      <c r="P85" s="17"/>
      <c r="Q85" s="55"/>
      <c r="R85" s="17"/>
      <c r="S85" s="55"/>
      <c r="T85" s="17"/>
      <c r="U85" s="55"/>
      <c r="V85" s="17"/>
      <c r="W85" s="55"/>
    </row>
    <row r="86" spans="1:23" s="103" customFormat="1" ht="36.75" customHeight="1" x14ac:dyDescent="0.25">
      <c r="B86" s="8"/>
      <c r="C86" s="9" t="s">
        <v>79</v>
      </c>
      <c r="D86" s="4"/>
      <c r="E86" s="15" t="s">
        <v>81</v>
      </c>
      <c r="F86" s="4"/>
      <c r="G86" s="10" t="s">
        <v>82</v>
      </c>
      <c r="H86" s="11"/>
      <c r="I86" s="47" t="s">
        <v>83</v>
      </c>
      <c r="J86" s="11"/>
      <c r="K86" s="10" t="s">
        <v>84</v>
      </c>
      <c r="L86" s="11"/>
      <c r="M86" s="47" t="s">
        <v>85</v>
      </c>
      <c r="N86" s="4"/>
      <c r="O86" s="15" t="s">
        <v>86</v>
      </c>
      <c r="P86" s="4"/>
      <c r="Q86" s="15" t="s">
        <v>87</v>
      </c>
      <c r="R86" s="4"/>
      <c r="S86" s="15" t="s">
        <v>89</v>
      </c>
      <c r="T86" s="4"/>
      <c r="U86" s="15" t="s">
        <v>88</v>
      </c>
      <c r="V86" s="4"/>
      <c r="W86" s="49"/>
    </row>
    <row r="87" spans="1:23" s="103" customFormat="1" x14ac:dyDescent="0.25">
      <c r="B87" s="8"/>
      <c r="C87" s="46"/>
      <c r="D87" s="17"/>
      <c r="E87" s="77"/>
      <c r="F87" s="3"/>
      <c r="G87" s="78"/>
      <c r="H87" s="79"/>
      <c r="I87" s="80"/>
      <c r="J87" s="79"/>
      <c r="K87" s="78"/>
      <c r="L87" s="79"/>
      <c r="M87" s="80"/>
      <c r="N87" s="79"/>
      <c r="O87" s="81"/>
      <c r="P87" s="79"/>
      <c r="Q87" s="81"/>
      <c r="R87" s="79"/>
      <c r="S87" s="81"/>
      <c r="T87" s="79"/>
      <c r="U87" s="81"/>
      <c r="V87" s="79"/>
      <c r="W87" s="17"/>
    </row>
    <row r="88" spans="1:23" s="103" customFormat="1" x14ac:dyDescent="0.25">
      <c r="B88" s="21" t="s">
        <v>42</v>
      </c>
      <c r="C88" s="28" t="s">
        <v>104</v>
      </c>
      <c r="D88" s="60"/>
      <c r="E88" s="82"/>
      <c r="F88" s="58"/>
      <c r="G88" s="61">
        <f>S88*Q88</f>
        <v>0</v>
      </c>
      <c r="H88" s="60"/>
      <c r="I88" s="99">
        <f>O88*S88/100</f>
        <v>0</v>
      </c>
      <c r="J88" s="60"/>
      <c r="K88" s="61">
        <f>U88*Q88</f>
        <v>0</v>
      </c>
      <c r="L88" s="58"/>
      <c r="M88" s="25">
        <f>O88*U88/100</f>
        <v>0</v>
      </c>
      <c r="N88" s="17"/>
      <c r="O88" s="23">
        <f>E88*Q88</f>
        <v>0</v>
      </c>
      <c r="P88" s="17"/>
      <c r="Q88" s="76"/>
      <c r="R88" s="17"/>
      <c r="S88" s="76"/>
      <c r="T88" s="17"/>
      <c r="U88" s="113">
        <f>IF(E88&gt;0,Табела!$K$46*(100-S88)/(100-Табела!$G$46),0)</f>
        <v>0</v>
      </c>
      <c r="V88" s="17"/>
      <c r="W88" s="112"/>
    </row>
    <row r="89" spans="1:23" s="103" customFormat="1" x14ac:dyDescent="0.25">
      <c r="B89" s="21"/>
      <c r="C89" s="74"/>
      <c r="D89" s="83"/>
      <c r="E89" s="84"/>
      <c r="F89" s="83"/>
      <c r="G89" s="85"/>
      <c r="H89" s="83"/>
      <c r="I89" s="86"/>
      <c r="J89" s="83"/>
      <c r="K89" s="85"/>
      <c r="L89" s="83"/>
      <c r="M89" s="86"/>
      <c r="N89" s="83"/>
      <c r="O89" s="87"/>
      <c r="P89" s="83"/>
      <c r="Q89" s="85"/>
      <c r="R89" s="83"/>
      <c r="S89" s="85"/>
      <c r="T89" s="83"/>
      <c r="U89" s="85"/>
      <c r="V89" s="83"/>
      <c r="W89" s="115"/>
    </row>
    <row r="90" spans="1:23" s="103" customFormat="1" x14ac:dyDescent="0.25">
      <c r="B90" s="21" t="s">
        <v>43</v>
      </c>
      <c r="C90" s="28" t="s">
        <v>105</v>
      </c>
      <c r="D90" s="83"/>
      <c r="E90" s="82"/>
      <c r="F90" s="83"/>
      <c r="G90" s="61">
        <f>S90*Q90</f>
        <v>0</v>
      </c>
      <c r="H90" s="83"/>
      <c r="I90" s="73">
        <f>O90*S90/100</f>
        <v>0</v>
      </c>
      <c r="J90" s="83"/>
      <c r="K90" s="61">
        <f>U90*Q90</f>
        <v>0</v>
      </c>
      <c r="L90" s="83"/>
      <c r="M90" s="25">
        <f>O90*U90/100</f>
        <v>0</v>
      </c>
      <c r="N90" s="83"/>
      <c r="O90" s="23">
        <f>E90*Q90</f>
        <v>0</v>
      </c>
      <c r="P90" s="83"/>
      <c r="Q90" s="76"/>
      <c r="R90" s="83"/>
      <c r="S90" s="76"/>
      <c r="T90" s="83"/>
      <c r="U90" s="113">
        <f>IF(E90&gt;0,Табела!$K$46*(100-S90)/(100-Табела!$G$46),0)</f>
        <v>0</v>
      </c>
      <c r="V90" s="83"/>
      <c r="W90" s="112"/>
    </row>
    <row r="91" spans="1:23" s="1" customFormat="1" ht="5.0999999999999996" customHeight="1" x14ac:dyDescent="0.25">
      <c r="A91" s="32"/>
      <c r="B91" s="98"/>
      <c r="D91" s="17"/>
      <c r="E91" s="17"/>
      <c r="F91" s="17"/>
      <c r="G91" s="19"/>
      <c r="H91" s="17"/>
      <c r="I91" s="20"/>
      <c r="J91" s="17"/>
      <c r="K91" s="19"/>
      <c r="L91" s="17"/>
      <c r="M91" s="20"/>
      <c r="N91" s="17"/>
      <c r="P91" s="17"/>
      <c r="R91" s="17"/>
      <c r="T91" s="17"/>
      <c r="V91" s="17"/>
    </row>
    <row r="92" spans="1:23" s="103" customFormat="1" x14ac:dyDescent="0.25">
      <c r="B92" s="21" t="s">
        <v>44</v>
      </c>
      <c r="C92" s="28" t="s">
        <v>106</v>
      </c>
      <c r="D92" s="83"/>
      <c r="E92" s="82"/>
      <c r="F92" s="83"/>
      <c r="G92" s="61">
        <f>S92*Q92</f>
        <v>0</v>
      </c>
      <c r="H92" s="83"/>
      <c r="I92" s="73">
        <f>O92*S92/100</f>
        <v>0</v>
      </c>
      <c r="J92" s="83"/>
      <c r="K92" s="61">
        <f>U92*Q92</f>
        <v>0</v>
      </c>
      <c r="L92" s="83"/>
      <c r="M92" s="25">
        <f>O92*U92/100</f>
        <v>0</v>
      </c>
      <c r="N92" s="83"/>
      <c r="O92" s="23">
        <f>E92*Q92</f>
        <v>0</v>
      </c>
      <c r="P92" s="83"/>
      <c r="Q92" s="76"/>
      <c r="R92" s="83"/>
      <c r="S92" s="76"/>
      <c r="T92" s="83"/>
      <c r="U92" s="113">
        <f>IF(E92&gt;0,Табела!$K$46*(100-S92)/(100-Табела!$G$46),0)</f>
        <v>0</v>
      </c>
      <c r="V92" s="83"/>
      <c r="W92" s="112"/>
    </row>
    <row r="93" spans="1:23" s="1" customFormat="1" ht="5.0999999999999996" customHeight="1" x14ac:dyDescent="0.25">
      <c r="A93" s="32"/>
      <c r="B93" s="98"/>
      <c r="D93" s="17"/>
      <c r="E93" s="17"/>
      <c r="F93" s="17"/>
      <c r="G93" s="19"/>
      <c r="H93" s="17"/>
      <c r="I93" s="20"/>
      <c r="J93" s="17"/>
      <c r="K93" s="19"/>
      <c r="L93" s="17"/>
      <c r="M93" s="20"/>
      <c r="N93" s="17"/>
      <c r="P93" s="17"/>
      <c r="R93" s="17"/>
      <c r="T93" s="17"/>
      <c r="V93" s="17"/>
    </row>
    <row r="94" spans="1:23" s="103" customFormat="1" x14ac:dyDescent="0.25">
      <c r="B94" s="21" t="s">
        <v>45</v>
      </c>
      <c r="C94" s="28" t="s">
        <v>107</v>
      </c>
      <c r="D94" s="83"/>
      <c r="E94" s="82"/>
      <c r="F94" s="83"/>
      <c r="G94" s="61">
        <f>S94*Q94</f>
        <v>0</v>
      </c>
      <c r="H94" s="83"/>
      <c r="I94" s="73">
        <f>O94*S94/100</f>
        <v>0</v>
      </c>
      <c r="J94" s="83"/>
      <c r="K94" s="61">
        <f>U94*Q94</f>
        <v>0</v>
      </c>
      <c r="L94" s="83"/>
      <c r="M94" s="25">
        <f>O94*U94/100</f>
        <v>0</v>
      </c>
      <c r="N94" s="83"/>
      <c r="O94" s="23">
        <f>E94*Q94</f>
        <v>0</v>
      </c>
      <c r="P94" s="83"/>
      <c r="Q94" s="76"/>
      <c r="R94" s="83"/>
      <c r="S94" s="76"/>
      <c r="T94" s="83"/>
      <c r="U94" s="113">
        <f>IF(E94&gt;0,Табела!$K$46*(100-S94)/(100-Табела!$G$46),0)</f>
        <v>0</v>
      </c>
      <c r="V94" s="83"/>
      <c r="W94" s="112"/>
    </row>
    <row r="95" spans="1:23" s="1" customFormat="1" ht="5.0999999999999996" customHeight="1" x14ac:dyDescent="0.25">
      <c r="A95" s="32"/>
      <c r="B95" s="98"/>
      <c r="D95" s="17"/>
      <c r="E95" s="17"/>
      <c r="F95" s="17"/>
      <c r="G95" s="19"/>
      <c r="H95" s="17"/>
      <c r="I95" s="20"/>
      <c r="J95" s="17"/>
      <c r="K95" s="19"/>
      <c r="L95" s="17"/>
      <c r="M95" s="20"/>
      <c r="N95" s="17"/>
      <c r="P95" s="17"/>
      <c r="R95" s="17"/>
      <c r="T95" s="17"/>
      <c r="V95" s="17"/>
    </row>
    <row r="96" spans="1:23" s="103" customFormat="1" x14ac:dyDescent="0.25">
      <c r="B96" s="21" t="s">
        <v>46</v>
      </c>
      <c r="C96" s="28" t="s">
        <v>108</v>
      </c>
      <c r="D96" s="83"/>
      <c r="E96" s="82"/>
      <c r="F96" s="83"/>
      <c r="G96" s="61">
        <f>S96*Q96</f>
        <v>0</v>
      </c>
      <c r="H96" s="83"/>
      <c r="I96" s="73">
        <f>O96*S96/100</f>
        <v>0</v>
      </c>
      <c r="J96" s="83"/>
      <c r="K96" s="61">
        <f>U96*Q96</f>
        <v>0</v>
      </c>
      <c r="L96" s="83"/>
      <c r="M96" s="25">
        <f>O96*U96/100</f>
        <v>0</v>
      </c>
      <c r="N96" s="83"/>
      <c r="O96" s="23">
        <f>E96*Q96</f>
        <v>0</v>
      </c>
      <c r="P96" s="83"/>
      <c r="Q96" s="76"/>
      <c r="R96" s="83"/>
      <c r="S96" s="76"/>
      <c r="T96" s="83"/>
      <c r="U96" s="113">
        <f>IF(E96&gt;0,Табела!$K$46*(100-S96)/(100-Табела!$G$46),0)</f>
        <v>0</v>
      </c>
      <c r="V96" s="83"/>
      <c r="W96" s="112"/>
    </row>
    <row r="97" spans="1:23" s="1" customFormat="1" ht="5.0999999999999996" customHeight="1" x14ac:dyDescent="0.25">
      <c r="A97" s="32"/>
      <c r="B97" s="98"/>
      <c r="D97" s="17"/>
      <c r="E97" s="17"/>
      <c r="F97" s="17"/>
      <c r="G97" s="19"/>
      <c r="H97" s="17"/>
      <c r="I97" s="20"/>
      <c r="J97" s="17"/>
      <c r="K97" s="19"/>
      <c r="L97" s="17"/>
      <c r="M97" s="20"/>
      <c r="N97" s="17"/>
      <c r="P97" s="17"/>
      <c r="R97" s="17"/>
      <c r="T97" s="17"/>
      <c r="V97" s="17"/>
    </row>
    <row r="98" spans="1:23" s="103" customFormat="1" x14ac:dyDescent="0.25">
      <c r="B98" s="21" t="s">
        <v>47</v>
      </c>
      <c r="C98" s="28" t="s">
        <v>109</v>
      </c>
      <c r="D98" s="83"/>
      <c r="E98" s="62">
        <f>E90+E92+E94+E96</f>
        <v>0</v>
      </c>
      <c r="F98" s="83"/>
      <c r="G98" s="19"/>
      <c r="H98" s="83"/>
      <c r="I98" s="25">
        <f>I90+I92+I94+I96</f>
        <v>0</v>
      </c>
      <c r="J98" s="83"/>
      <c r="K98" s="35"/>
      <c r="L98" s="83"/>
      <c r="M98" s="25">
        <f>M90+M92+M94+M96</f>
        <v>0</v>
      </c>
      <c r="N98" s="83"/>
      <c r="O98" s="27">
        <f>O90+O92+O94+O96</f>
        <v>0</v>
      </c>
      <c r="P98" s="83"/>
      <c r="Q98" s="88"/>
      <c r="R98" s="83"/>
      <c r="S98" s="88"/>
      <c r="T98" s="83"/>
      <c r="U98" s="88"/>
      <c r="V98" s="83"/>
      <c r="W98" s="88"/>
    </row>
    <row r="99" spans="1:23" s="103" customFormat="1" x14ac:dyDescent="0.25">
      <c r="B99" s="21"/>
      <c r="C99" s="46"/>
      <c r="D99" s="17"/>
      <c r="E99" s="36"/>
      <c r="F99" s="17"/>
      <c r="G99" s="43"/>
      <c r="H99" s="17"/>
      <c r="I99" s="44"/>
      <c r="J99" s="17"/>
      <c r="K99" s="43"/>
      <c r="L99" s="17"/>
      <c r="M99" s="44"/>
      <c r="N99" s="17"/>
      <c r="O99" s="17"/>
      <c r="P99" s="17"/>
      <c r="Q99" s="55"/>
      <c r="R99" s="17"/>
      <c r="S99" s="55"/>
      <c r="T99" s="17"/>
      <c r="U99" s="55"/>
      <c r="V99" s="17"/>
      <c r="W99" s="55"/>
    </row>
    <row r="100" spans="1:23" s="103" customFormat="1" x14ac:dyDescent="0.25">
      <c r="B100" s="21" t="s">
        <v>48</v>
      </c>
      <c r="C100" s="28" t="s">
        <v>110</v>
      </c>
      <c r="D100" s="58"/>
      <c r="E100" s="29"/>
      <c r="F100" s="58"/>
      <c r="G100" s="30"/>
      <c r="H100" s="60"/>
      <c r="I100" s="25">
        <f>E100*G100/100</f>
        <v>0</v>
      </c>
      <c r="J100" s="60"/>
      <c r="K100" s="61">
        <f>IF(E100&gt;0,Табела!$K$46*(100-G100)/(100-Табела!$G$46),0)</f>
        <v>0</v>
      </c>
      <c r="L100" s="58"/>
      <c r="M100" s="25">
        <f>E100*K100/100</f>
        <v>0</v>
      </c>
      <c r="N100" s="17"/>
      <c r="O100" s="17"/>
      <c r="P100" s="17"/>
      <c r="Q100" s="55"/>
      <c r="R100" s="17"/>
      <c r="S100" s="55"/>
      <c r="T100" s="17"/>
      <c r="U100" s="55"/>
      <c r="V100" s="17"/>
      <c r="W100" s="55"/>
    </row>
    <row r="101" spans="1:23" s="1" customFormat="1" ht="5.0999999999999996" customHeight="1" x14ac:dyDescent="0.25">
      <c r="A101" s="32"/>
      <c r="B101" s="98"/>
      <c r="D101" s="17"/>
      <c r="E101" s="17"/>
      <c r="F101" s="17"/>
      <c r="G101" s="19"/>
      <c r="H101" s="17"/>
      <c r="I101" s="20"/>
      <c r="J101" s="17"/>
      <c r="K101" s="19"/>
      <c r="L101" s="17"/>
      <c r="M101" s="20"/>
      <c r="N101" s="17"/>
      <c r="P101" s="17"/>
      <c r="R101" s="17"/>
      <c r="T101" s="17"/>
      <c r="V101" s="17"/>
    </row>
    <row r="102" spans="1:23" s="103" customFormat="1" x14ac:dyDescent="0.25">
      <c r="B102" s="21" t="s">
        <v>49</v>
      </c>
      <c r="C102" s="28" t="s">
        <v>111</v>
      </c>
      <c r="D102" s="58"/>
      <c r="E102" s="29"/>
      <c r="F102" s="58"/>
      <c r="G102" s="30"/>
      <c r="H102" s="60"/>
      <c r="I102" s="25">
        <f>E102*G102/100</f>
        <v>0</v>
      </c>
      <c r="J102" s="60"/>
      <c r="K102" s="61">
        <f>IF(E102&gt;0,Табела!$K$46*(100-G102)/(100-Табела!$G$46),0)</f>
        <v>0</v>
      </c>
      <c r="L102" s="58"/>
      <c r="M102" s="25">
        <f>E102*K102/100</f>
        <v>0</v>
      </c>
      <c r="N102" s="17"/>
      <c r="O102" s="17"/>
      <c r="P102" s="17"/>
      <c r="Q102" s="55"/>
      <c r="R102" s="17"/>
      <c r="S102" s="55"/>
      <c r="T102" s="17"/>
      <c r="U102" s="55"/>
      <c r="V102" s="17"/>
      <c r="W102" s="55"/>
    </row>
    <row r="103" spans="1:23" s="1" customFormat="1" ht="5.0999999999999996" customHeight="1" x14ac:dyDescent="0.25">
      <c r="A103" s="32"/>
      <c r="B103" s="98"/>
      <c r="D103" s="17"/>
      <c r="E103" s="17"/>
      <c r="F103" s="17"/>
      <c r="G103" s="19"/>
      <c r="H103" s="17"/>
      <c r="I103" s="20"/>
      <c r="J103" s="17"/>
      <c r="K103" s="19"/>
      <c r="L103" s="17"/>
      <c r="M103" s="20"/>
      <c r="N103" s="17"/>
      <c r="P103" s="17"/>
      <c r="R103" s="17"/>
      <c r="T103" s="17"/>
      <c r="V103" s="17"/>
    </row>
    <row r="104" spans="1:23" s="103" customFormat="1" x14ac:dyDescent="0.25">
      <c r="B104" s="21" t="s">
        <v>50</v>
      </c>
      <c r="C104" s="28" t="s">
        <v>112</v>
      </c>
      <c r="D104" s="58"/>
      <c r="E104" s="62">
        <f>E100+E102</f>
        <v>0</v>
      </c>
      <c r="F104" s="60"/>
      <c r="G104" s="24" t="e">
        <f>I104*100/E104</f>
        <v>#DIV/0!</v>
      </c>
      <c r="H104" s="17"/>
      <c r="I104" s="25">
        <f>I100+I102</f>
        <v>0</v>
      </c>
      <c r="J104" s="58"/>
      <c r="K104" s="61" t="e">
        <f>M104*100/E104</f>
        <v>#DIV/0!</v>
      </c>
      <c r="L104" s="58"/>
      <c r="M104" s="63">
        <f>M100+M102</f>
        <v>0</v>
      </c>
      <c r="N104" s="17"/>
      <c r="O104" s="17"/>
      <c r="P104" s="17"/>
      <c r="Q104" s="55"/>
      <c r="R104" s="17"/>
      <c r="S104" s="55"/>
      <c r="T104" s="17"/>
      <c r="U104" s="55"/>
      <c r="V104" s="17"/>
      <c r="W104" s="55"/>
    </row>
    <row r="105" spans="1:23" s="103" customFormat="1" x14ac:dyDescent="0.25">
      <c r="B105" s="2"/>
      <c r="C105" s="18"/>
      <c r="D105" s="17"/>
      <c r="E105" s="17"/>
      <c r="F105" s="17"/>
      <c r="G105" s="19"/>
      <c r="H105" s="17"/>
      <c r="I105" s="20"/>
      <c r="J105" s="17"/>
      <c r="K105" s="19"/>
      <c r="L105" s="17"/>
      <c r="M105" s="20"/>
      <c r="N105" s="17"/>
      <c r="O105" s="17"/>
      <c r="P105" s="17"/>
      <c r="Q105" s="55"/>
      <c r="R105" s="17"/>
      <c r="S105" s="55"/>
      <c r="T105" s="17"/>
      <c r="U105" s="55"/>
      <c r="V105" s="17"/>
      <c r="W105" s="55"/>
    </row>
    <row r="106" spans="1:23" s="103" customFormat="1" ht="31.5" x14ac:dyDescent="0.25">
      <c r="B106" s="2"/>
      <c r="C106" s="9" t="s">
        <v>79</v>
      </c>
      <c r="D106" s="4"/>
      <c r="E106" s="15" t="s">
        <v>81</v>
      </c>
      <c r="F106" s="4"/>
      <c r="G106" s="10" t="s">
        <v>82</v>
      </c>
      <c r="H106" s="11"/>
      <c r="I106" s="47" t="s">
        <v>83</v>
      </c>
      <c r="J106" s="11"/>
      <c r="K106" s="10" t="s">
        <v>84</v>
      </c>
      <c r="L106" s="11"/>
      <c r="M106" s="47" t="s">
        <v>85</v>
      </c>
      <c r="N106" s="4"/>
      <c r="O106" s="15" t="s">
        <v>86</v>
      </c>
      <c r="P106" s="4"/>
      <c r="Q106" s="15" t="s">
        <v>87</v>
      </c>
      <c r="R106" s="4"/>
      <c r="S106" s="15" t="s">
        <v>89</v>
      </c>
      <c r="T106" s="4"/>
      <c r="U106" s="15" t="s">
        <v>88</v>
      </c>
      <c r="V106" s="4"/>
      <c r="W106" s="15" t="s">
        <v>167</v>
      </c>
    </row>
    <row r="107" spans="1:23" s="103" customFormat="1" x14ac:dyDescent="0.25">
      <c r="B107" s="21"/>
      <c r="C107" s="1"/>
      <c r="D107" s="17"/>
      <c r="E107" s="1"/>
      <c r="F107" s="1"/>
      <c r="G107" s="19"/>
      <c r="H107" s="1"/>
      <c r="I107" s="20"/>
      <c r="J107" s="1"/>
      <c r="K107" s="19"/>
      <c r="L107" s="1"/>
      <c r="M107" s="20"/>
      <c r="N107" s="1"/>
      <c r="O107" s="1"/>
      <c r="P107" s="17"/>
      <c r="Q107" s="55"/>
      <c r="R107" s="17"/>
      <c r="S107" s="55"/>
      <c r="T107" s="17"/>
      <c r="U107" s="55"/>
      <c r="V107" s="17"/>
      <c r="W107" s="55"/>
    </row>
    <row r="108" spans="1:23" s="103" customFormat="1" x14ac:dyDescent="0.25">
      <c r="B108" s="21" t="s">
        <v>51</v>
      </c>
      <c r="C108" s="28" t="s">
        <v>132</v>
      </c>
      <c r="D108" s="83"/>
      <c r="E108" s="82"/>
      <c r="F108" s="83"/>
      <c r="G108" s="24">
        <f>S108*Q108</f>
        <v>0</v>
      </c>
      <c r="H108" s="83"/>
      <c r="I108" s="25">
        <f>E108*G108/100</f>
        <v>0</v>
      </c>
      <c r="J108" s="83"/>
      <c r="K108" s="24">
        <f>U108*Q108</f>
        <v>0</v>
      </c>
      <c r="L108" s="83"/>
      <c r="M108" s="25">
        <f>E108*K108/100</f>
        <v>0</v>
      </c>
      <c r="N108" s="83"/>
      <c r="O108" s="23">
        <f>E108*Q108</f>
        <v>0</v>
      </c>
      <c r="P108" s="83"/>
      <c r="Q108" s="76"/>
      <c r="R108" s="83"/>
      <c r="S108" s="76"/>
      <c r="T108" s="83"/>
      <c r="U108" s="113">
        <f>IF(E108&gt;0,Табела!$K$46*(100-S108)/(100-Табела!$G$46),0)</f>
        <v>0</v>
      </c>
      <c r="V108" s="83"/>
      <c r="W108" s="113" t="e">
        <f>(E108-I108-M108)/(E108-I108)*100</f>
        <v>#DIV/0!</v>
      </c>
    </row>
    <row r="109" spans="1:23" s="1" customFormat="1" ht="5.0999999999999996" customHeight="1" x14ac:dyDescent="0.25">
      <c r="A109" s="32"/>
      <c r="B109" s="98"/>
      <c r="D109" s="17"/>
      <c r="E109" s="17"/>
      <c r="F109" s="17"/>
      <c r="G109" s="19"/>
      <c r="H109" s="17"/>
      <c r="I109" s="20"/>
      <c r="J109" s="17"/>
      <c r="K109" s="19"/>
      <c r="L109" s="17"/>
      <c r="M109" s="20"/>
      <c r="N109" s="17"/>
      <c r="P109" s="17"/>
      <c r="R109" s="17"/>
      <c r="T109" s="17"/>
      <c r="V109" s="17"/>
    </row>
    <row r="110" spans="1:23" s="103" customFormat="1" x14ac:dyDescent="0.25">
      <c r="B110" s="21" t="s">
        <v>52</v>
      </c>
      <c r="C110" s="28" t="s">
        <v>131</v>
      </c>
      <c r="D110" s="83"/>
      <c r="E110" s="82"/>
      <c r="F110" s="83"/>
      <c r="G110" s="24">
        <f>S110*Q110</f>
        <v>0</v>
      </c>
      <c r="H110" s="83"/>
      <c r="I110" s="25">
        <f>E110*G110/100</f>
        <v>0</v>
      </c>
      <c r="J110" s="83"/>
      <c r="K110" s="24">
        <f>U110*Q110</f>
        <v>0</v>
      </c>
      <c r="L110" s="83"/>
      <c r="M110" s="25">
        <f>E110*K110/100</f>
        <v>0</v>
      </c>
      <c r="N110" s="83"/>
      <c r="O110" s="23">
        <f>E110*Q110</f>
        <v>0</v>
      </c>
      <c r="P110" s="83"/>
      <c r="Q110" s="76"/>
      <c r="R110" s="83"/>
      <c r="S110" s="76"/>
      <c r="T110" s="83"/>
      <c r="U110" s="113">
        <f>IF(E110&gt;0,Табела!$K$46*(100-S110)/(100-Табела!$G$46),0)</f>
        <v>0</v>
      </c>
      <c r="V110" s="83"/>
      <c r="W110" s="113" t="e">
        <f>(E110-I110-M110)/(E110-I110)*100</f>
        <v>#DIV/0!</v>
      </c>
    </row>
    <row r="111" spans="1:23" s="1" customFormat="1" ht="5.0999999999999996" customHeight="1" x14ac:dyDescent="0.25">
      <c r="A111" s="32"/>
      <c r="B111" s="98"/>
      <c r="D111" s="17"/>
      <c r="E111" s="17"/>
      <c r="F111" s="17"/>
      <c r="G111" s="19"/>
      <c r="H111" s="17"/>
      <c r="I111" s="20"/>
      <c r="J111" s="17"/>
      <c r="K111" s="19"/>
      <c r="L111" s="17"/>
      <c r="M111" s="20"/>
      <c r="N111" s="17"/>
      <c r="P111" s="17"/>
      <c r="R111" s="17"/>
      <c r="T111" s="17"/>
      <c r="V111" s="17"/>
    </row>
    <row r="112" spans="1:23" s="103" customFormat="1" x14ac:dyDescent="0.25">
      <c r="B112" s="21" t="s">
        <v>53</v>
      </c>
      <c r="C112" s="28" t="s">
        <v>130</v>
      </c>
      <c r="D112" s="83"/>
      <c r="E112" s="82"/>
      <c r="F112" s="83"/>
      <c r="G112" s="24">
        <f>S112*Q112</f>
        <v>0</v>
      </c>
      <c r="H112" s="83"/>
      <c r="I112" s="25">
        <f>E112*G112/100</f>
        <v>0</v>
      </c>
      <c r="J112" s="83"/>
      <c r="K112" s="24">
        <f>U112*Q112</f>
        <v>0</v>
      </c>
      <c r="L112" s="83"/>
      <c r="M112" s="25">
        <f>E112*K112/100</f>
        <v>0</v>
      </c>
      <c r="N112" s="83"/>
      <c r="O112" s="23">
        <f>E112*Q112</f>
        <v>0</v>
      </c>
      <c r="P112" s="83"/>
      <c r="Q112" s="76"/>
      <c r="R112" s="83"/>
      <c r="S112" s="76"/>
      <c r="T112" s="83"/>
      <c r="U112" s="113">
        <f>IF(E112&gt;0,Табела!$K$46*(100-S112)/(100-Табела!$G$46),0)</f>
        <v>0</v>
      </c>
      <c r="V112" s="83"/>
      <c r="W112" s="113" t="e">
        <f>(E112-I112-M112)/(E112-I112)*100</f>
        <v>#DIV/0!</v>
      </c>
    </row>
    <row r="113" spans="1:23" s="1" customFormat="1" ht="5.0999999999999996" customHeight="1" x14ac:dyDescent="0.25">
      <c r="A113" s="32"/>
      <c r="B113" s="98"/>
      <c r="D113" s="17"/>
      <c r="E113" s="17"/>
      <c r="F113" s="17"/>
      <c r="G113" s="19"/>
      <c r="H113" s="17"/>
      <c r="I113" s="20"/>
      <c r="J113" s="17"/>
      <c r="K113" s="19"/>
      <c r="L113" s="17"/>
      <c r="M113" s="20"/>
      <c r="N113" s="17"/>
      <c r="P113" s="17"/>
      <c r="R113" s="17"/>
      <c r="T113" s="17"/>
      <c r="V113" s="17"/>
    </row>
    <row r="114" spans="1:23" s="103" customFormat="1" x14ac:dyDescent="0.25">
      <c r="B114" s="21" t="s">
        <v>54</v>
      </c>
      <c r="C114" s="28" t="s">
        <v>129</v>
      </c>
      <c r="D114" s="83"/>
      <c r="E114" s="82"/>
      <c r="F114" s="83"/>
      <c r="G114" s="24">
        <f>S114*Q114</f>
        <v>0</v>
      </c>
      <c r="H114" s="83"/>
      <c r="I114" s="25">
        <f>E114*G114/100</f>
        <v>0</v>
      </c>
      <c r="J114" s="83"/>
      <c r="K114" s="24">
        <f>U114*Q114</f>
        <v>0</v>
      </c>
      <c r="L114" s="83"/>
      <c r="M114" s="25">
        <f>E114*K114/100</f>
        <v>0</v>
      </c>
      <c r="N114" s="83"/>
      <c r="O114" s="23">
        <f>E114*Q114</f>
        <v>0</v>
      </c>
      <c r="P114" s="83"/>
      <c r="Q114" s="76"/>
      <c r="R114" s="83"/>
      <c r="S114" s="76"/>
      <c r="T114" s="83"/>
      <c r="U114" s="113">
        <f>IF(E114&gt;0,Табела!$K$46*(100-S114)/(100-Табела!$G$46),0)</f>
        <v>0</v>
      </c>
      <c r="V114" s="83"/>
      <c r="W114" s="113" t="e">
        <f>(E114-I114-M114)/(E114-I114)*100</f>
        <v>#DIV/0!</v>
      </c>
    </row>
    <row r="115" spans="1:23" s="1" customFormat="1" ht="5.0999999999999996" customHeight="1" x14ac:dyDescent="0.25">
      <c r="A115" s="32"/>
      <c r="B115" s="98"/>
      <c r="D115" s="17"/>
      <c r="E115" s="17"/>
      <c r="F115" s="17"/>
      <c r="G115" s="19"/>
      <c r="H115" s="17"/>
      <c r="I115" s="20"/>
      <c r="J115" s="17"/>
      <c r="K115" s="19"/>
      <c r="L115" s="17"/>
      <c r="M115" s="20"/>
      <c r="N115" s="17"/>
      <c r="P115" s="17"/>
      <c r="R115" s="17"/>
      <c r="T115" s="17"/>
      <c r="V115" s="17"/>
    </row>
    <row r="116" spans="1:23" s="103" customFormat="1" x14ac:dyDescent="0.25">
      <c r="B116" s="21" t="s">
        <v>55</v>
      </c>
      <c r="C116" s="28" t="s">
        <v>128</v>
      </c>
      <c r="D116" s="83"/>
      <c r="E116" s="82"/>
      <c r="F116" s="83"/>
      <c r="G116" s="24">
        <f>S116*Q116</f>
        <v>0</v>
      </c>
      <c r="H116" s="83"/>
      <c r="I116" s="25">
        <f>E116*G116/100</f>
        <v>0</v>
      </c>
      <c r="J116" s="83"/>
      <c r="K116" s="24">
        <f>U116*Q116</f>
        <v>0</v>
      </c>
      <c r="L116" s="83"/>
      <c r="M116" s="25">
        <f>E116*K116/100</f>
        <v>0</v>
      </c>
      <c r="N116" s="83"/>
      <c r="O116" s="23">
        <f>E116*Q116</f>
        <v>0</v>
      </c>
      <c r="P116" s="83"/>
      <c r="Q116" s="76"/>
      <c r="R116" s="83"/>
      <c r="S116" s="76"/>
      <c r="T116" s="83"/>
      <c r="U116" s="113">
        <f>IF(E116&gt;0,Табела!$K$46*(100-S116)/(100-Табела!$G$46),0)</f>
        <v>0</v>
      </c>
      <c r="V116" s="83"/>
      <c r="W116" s="113" t="e">
        <f>(E116-I116-M116)/(E116-I116)*100</f>
        <v>#DIV/0!</v>
      </c>
    </row>
    <row r="117" spans="1:23" s="1" customFormat="1" ht="5.0999999999999996" customHeight="1" x14ac:dyDescent="0.25">
      <c r="A117" s="32"/>
      <c r="B117" s="98"/>
      <c r="D117" s="17"/>
      <c r="E117" s="17"/>
      <c r="F117" s="17"/>
      <c r="G117" s="19"/>
      <c r="H117" s="17"/>
      <c r="I117" s="20"/>
      <c r="J117" s="17"/>
      <c r="K117" s="19"/>
      <c r="L117" s="17"/>
      <c r="M117" s="20"/>
      <c r="N117" s="17"/>
      <c r="P117" s="17"/>
      <c r="R117" s="17"/>
      <c r="T117" s="17"/>
      <c r="V117" s="17"/>
    </row>
    <row r="118" spans="1:23" s="103" customFormat="1" x14ac:dyDescent="0.25">
      <c r="B118" s="21" t="s">
        <v>56</v>
      </c>
      <c r="C118" s="28" t="s">
        <v>126</v>
      </c>
      <c r="D118" s="83"/>
      <c r="E118" s="82"/>
      <c r="F118" s="83"/>
      <c r="G118" s="24">
        <f>S118*Q118</f>
        <v>0</v>
      </c>
      <c r="H118" s="83"/>
      <c r="I118" s="25">
        <f>E118*G118/100</f>
        <v>0</v>
      </c>
      <c r="J118" s="83"/>
      <c r="K118" s="24">
        <f>U118*Q118</f>
        <v>0</v>
      </c>
      <c r="L118" s="83"/>
      <c r="M118" s="25">
        <f>E118*K118/100</f>
        <v>0</v>
      </c>
      <c r="N118" s="83"/>
      <c r="O118" s="23">
        <f>E118*Q118</f>
        <v>0</v>
      </c>
      <c r="P118" s="83"/>
      <c r="Q118" s="76"/>
      <c r="R118" s="83"/>
      <c r="S118" s="76"/>
      <c r="T118" s="83"/>
      <c r="U118" s="113">
        <f>IF(E118&gt;0,Табела!$K$46*(100-S118)/(100-Табела!$G$46),0)</f>
        <v>0</v>
      </c>
      <c r="V118" s="83"/>
      <c r="W118" s="113" t="e">
        <f>(E118-I118-M118)/(E118-I118)*100</f>
        <v>#DIV/0!</v>
      </c>
    </row>
    <row r="119" spans="1:23" s="1" customFormat="1" ht="5.0999999999999996" customHeight="1" x14ac:dyDescent="0.25">
      <c r="A119" s="32"/>
      <c r="B119" s="98"/>
      <c r="D119" s="17"/>
      <c r="E119" s="17"/>
      <c r="F119" s="17"/>
      <c r="G119" s="19"/>
      <c r="H119" s="17"/>
      <c r="I119" s="20"/>
      <c r="J119" s="17"/>
      <c r="K119" s="19"/>
      <c r="L119" s="17"/>
      <c r="M119" s="20"/>
      <c r="N119" s="17"/>
      <c r="P119" s="17"/>
      <c r="R119" s="17"/>
      <c r="T119" s="17"/>
      <c r="V119" s="17"/>
    </row>
    <row r="120" spans="1:23" s="103" customFormat="1" x14ac:dyDescent="0.25">
      <c r="B120" s="21" t="s">
        <v>57</v>
      </c>
      <c r="C120" s="28" t="s">
        <v>127</v>
      </c>
      <c r="D120" s="83"/>
      <c r="E120" s="89">
        <f>E108+E110+E112+E114+E116+E118</f>
        <v>0</v>
      </c>
      <c r="F120" s="83"/>
      <c r="G120" s="19"/>
      <c r="H120" s="83"/>
      <c r="I120" s="25">
        <f>I108+I110+I112+I114+I116+I118</f>
        <v>0</v>
      </c>
      <c r="J120" s="83"/>
      <c r="K120" s="19"/>
      <c r="L120" s="83"/>
      <c r="M120" s="25">
        <f>M108+M110+M112+M114+M116+M118</f>
        <v>0</v>
      </c>
      <c r="N120" s="83"/>
      <c r="O120" s="27">
        <f>O108+O110+O112+O114+O116+O118</f>
        <v>0</v>
      </c>
      <c r="P120" s="83"/>
      <c r="Q120" s="90"/>
      <c r="R120" s="83"/>
      <c r="S120" s="90"/>
      <c r="T120" s="83"/>
      <c r="U120" s="90"/>
      <c r="V120" s="83"/>
      <c r="W120" s="90"/>
    </row>
    <row r="121" spans="1:23" s="103" customFormat="1" x14ac:dyDescent="0.25">
      <c r="B121" s="21"/>
      <c r="C121" s="1"/>
      <c r="D121" s="83"/>
      <c r="E121" s="83"/>
      <c r="F121" s="83"/>
      <c r="G121" s="19"/>
      <c r="H121" s="83"/>
      <c r="I121" s="20"/>
      <c r="J121" s="83"/>
      <c r="K121" s="19"/>
      <c r="L121" s="83"/>
      <c r="M121" s="20"/>
      <c r="N121" s="83"/>
      <c r="O121" s="88"/>
      <c r="P121" s="83"/>
      <c r="Q121" s="88"/>
      <c r="R121" s="83"/>
      <c r="S121" s="88"/>
      <c r="T121" s="83"/>
      <c r="U121" s="88"/>
      <c r="V121" s="83"/>
      <c r="W121" s="88"/>
    </row>
    <row r="122" spans="1:23" s="103" customFormat="1" x14ac:dyDescent="0.25">
      <c r="B122" s="21"/>
      <c r="C122" s="110" t="s">
        <v>74</v>
      </c>
      <c r="D122" s="83"/>
      <c r="E122" s="83"/>
      <c r="F122" s="83"/>
      <c r="G122" s="19"/>
      <c r="H122" s="83"/>
      <c r="I122" s="20"/>
      <c r="J122" s="83"/>
      <c r="K122" s="19"/>
      <c r="L122" s="83"/>
      <c r="M122" s="20"/>
      <c r="N122" s="83"/>
      <c r="O122" s="88"/>
      <c r="P122" s="83"/>
      <c r="Q122" s="88"/>
      <c r="R122" s="83"/>
      <c r="S122" s="88"/>
      <c r="T122" s="83"/>
      <c r="U122" s="88"/>
      <c r="V122" s="83"/>
      <c r="W122" s="88"/>
    </row>
    <row r="123" spans="1:23" s="103" customFormat="1" x14ac:dyDescent="0.25">
      <c r="B123" s="21"/>
      <c r="C123" s="1"/>
      <c r="D123" s="3"/>
      <c r="E123" s="3"/>
      <c r="F123" s="3"/>
      <c r="G123" s="19"/>
      <c r="H123" s="3"/>
      <c r="I123" s="20"/>
      <c r="J123" s="3"/>
      <c r="K123" s="19"/>
      <c r="L123" s="3"/>
      <c r="M123" s="20"/>
      <c r="N123" s="3"/>
      <c r="O123" s="17"/>
      <c r="P123" s="3"/>
      <c r="Q123" s="17"/>
      <c r="R123" s="3"/>
      <c r="S123" s="17"/>
      <c r="T123" s="3"/>
      <c r="U123" s="17"/>
      <c r="V123" s="3"/>
      <c r="W123" s="17"/>
    </row>
    <row r="124" spans="1:23" s="103" customFormat="1" x14ac:dyDescent="0.25">
      <c r="B124" s="21" t="s">
        <v>58</v>
      </c>
      <c r="C124" s="45" t="s">
        <v>75</v>
      </c>
      <c r="D124" s="60"/>
      <c r="E124" s="29"/>
      <c r="F124" s="58"/>
      <c r="G124" s="30"/>
      <c r="H124" s="60"/>
      <c r="I124" s="25">
        <f>E124*G124/100</f>
        <v>0</v>
      </c>
      <c r="J124" s="60"/>
      <c r="K124" s="30"/>
      <c r="L124" s="58"/>
      <c r="M124" s="25">
        <f>E124*K124/100</f>
        <v>0</v>
      </c>
      <c r="N124" s="17"/>
      <c r="O124" s="17"/>
      <c r="P124" s="17"/>
      <c r="Q124" s="56"/>
      <c r="R124" s="17"/>
      <c r="S124" s="56"/>
      <c r="T124" s="17"/>
      <c r="U124" s="56"/>
      <c r="V124" s="17"/>
      <c r="W124" s="56"/>
    </row>
    <row r="125" spans="1:23" s="103" customFormat="1" x14ac:dyDescent="0.25">
      <c r="B125" s="21"/>
      <c r="C125" s="75"/>
      <c r="D125" s="17"/>
      <c r="E125" s="70"/>
      <c r="F125" s="17"/>
      <c r="G125" s="71"/>
      <c r="H125" s="17"/>
      <c r="I125" s="72"/>
      <c r="J125" s="17"/>
      <c r="K125" s="71"/>
      <c r="L125" s="17"/>
      <c r="M125" s="44"/>
      <c r="N125" s="17"/>
      <c r="O125" s="17"/>
      <c r="P125" s="17"/>
      <c r="Q125" s="55"/>
      <c r="R125" s="17"/>
      <c r="S125" s="55"/>
      <c r="T125" s="17"/>
      <c r="U125" s="55"/>
      <c r="V125" s="17"/>
      <c r="W125" s="55"/>
    </row>
    <row r="126" spans="1:23" s="103" customFormat="1" x14ac:dyDescent="0.25">
      <c r="B126" s="21" t="s">
        <v>59</v>
      </c>
      <c r="C126" s="45" t="s">
        <v>76</v>
      </c>
      <c r="D126" s="60"/>
      <c r="E126" s="89">
        <f>O120-E120</f>
        <v>0</v>
      </c>
      <c r="F126" s="58"/>
      <c r="G126" s="69"/>
      <c r="H126" s="60"/>
      <c r="I126" s="73">
        <f>E126*G126/100</f>
        <v>0</v>
      </c>
      <c r="J126" s="60"/>
      <c r="K126" s="69"/>
      <c r="L126" s="58"/>
      <c r="M126" s="25">
        <f>E126*K126/100</f>
        <v>0</v>
      </c>
      <c r="N126" s="17"/>
      <c r="O126" s="17"/>
      <c r="P126" s="17"/>
      <c r="Q126" s="55"/>
      <c r="R126" s="17"/>
      <c r="S126" s="55"/>
      <c r="T126" s="17"/>
      <c r="U126" s="55"/>
      <c r="V126" s="17"/>
      <c r="W126" s="55"/>
    </row>
    <row r="127" spans="1:23" s="1" customFormat="1" ht="5.0999999999999996" customHeight="1" x14ac:dyDescent="0.25">
      <c r="A127" s="32"/>
      <c r="B127" s="98"/>
      <c r="D127" s="17"/>
      <c r="E127" s="17"/>
      <c r="F127" s="17"/>
      <c r="G127" s="19"/>
      <c r="H127" s="17"/>
      <c r="I127" s="20"/>
      <c r="J127" s="17"/>
      <c r="K127" s="19"/>
      <c r="L127" s="17"/>
      <c r="M127" s="20"/>
      <c r="N127" s="17"/>
      <c r="P127" s="17"/>
      <c r="R127" s="17"/>
      <c r="T127" s="17"/>
      <c r="V127" s="17"/>
    </row>
    <row r="128" spans="1:23" s="103" customFormat="1" x14ac:dyDescent="0.25">
      <c r="B128" s="21" t="s">
        <v>60</v>
      </c>
      <c r="C128" s="45" t="s">
        <v>77</v>
      </c>
      <c r="D128" s="60"/>
      <c r="E128" s="29"/>
      <c r="F128" s="58"/>
      <c r="G128" s="30"/>
      <c r="H128" s="60"/>
      <c r="I128" s="25">
        <f>E128*G128/100</f>
        <v>0</v>
      </c>
      <c r="J128" s="60"/>
      <c r="K128" s="30"/>
      <c r="L128" s="58"/>
      <c r="M128" s="25">
        <f>E128*K128/100</f>
        <v>0</v>
      </c>
      <c r="N128" s="17"/>
      <c r="O128" s="17"/>
      <c r="P128" s="17"/>
      <c r="Q128" s="55"/>
      <c r="R128" s="17"/>
      <c r="S128" s="55"/>
      <c r="T128" s="17"/>
      <c r="U128" s="55"/>
      <c r="V128" s="17"/>
      <c r="W128" s="55"/>
    </row>
    <row r="129" spans="1:23" s="103" customFormat="1" x14ac:dyDescent="0.25">
      <c r="B129" s="21"/>
      <c r="C129" s="1"/>
      <c r="D129" s="17"/>
      <c r="E129" s="52"/>
      <c r="F129" s="17"/>
      <c r="G129" s="53"/>
      <c r="H129" s="17"/>
      <c r="I129" s="20"/>
      <c r="J129" s="17"/>
      <c r="K129" s="53"/>
      <c r="L129" s="17"/>
      <c r="M129" s="20"/>
      <c r="N129" s="17"/>
      <c r="O129" s="17"/>
      <c r="P129" s="17"/>
      <c r="Q129" s="55"/>
      <c r="R129" s="17"/>
      <c r="S129" s="55"/>
      <c r="T129" s="17"/>
      <c r="U129" s="55"/>
      <c r="V129" s="17"/>
      <c r="W129" s="55"/>
    </row>
    <row r="130" spans="1:23" s="103" customFormat="1" x14ac:dyDescent="0.25">
      <c r="B130" s="21" t="s">
        <v>61</v>
      </c>
      <c r="C130" s="45" t="s">
        <v>78</v>
      </c>
      <c r="D130" s="60"/>
      <c r="E130" s="68"/>
      <c r="F130" s="58"/>
      <c r="G130" s="69"/>
      <c r="H130" s="17"/>
      <c r="I130" s="25">
        <f>E130*G130/100</f>
        <v>0</v>
      </c>
      <c r="J130" s="60"/>
      <c r="K130" s="69"/>
      <c r="L130" s="58"/>
      <c r="M130" s="25">
        <f>E130*K130/100</f>
        <v>0</v>
      </c>
      <c r="N130" s="17"/>
      <c r="O130" s="17"/>
      <c r="P130" s="17"/>
      <c r="Q130" s="55"/>
      <c r="R130" s="17"/>
      <c r="S130" s="55"/>
      <c r="T130" s="17"/>
      <c r="U130" s="55"/>
      <c r="V130" s="17"/>
      <c r="W130" s="55"/>
    </row>
    <row r="131" spans="1:23" x14ac:dyDescent="0.25">
      <c r="B131" s="21"/>
      <c r="C131" s="46"/>
      <c r="D131" s="17"/>
      <c r="E131" s="17"/>
      <c r="F131" s="17"/>
      <c r="G131" s="19"/>
      <c r="H131" s="17"/>
      <c r="I131" s="20"/>
      <c r="J131" s="17"/>
      <c r="K131" s="19"/>
      <c r="L131" s="17"/>
      <c r="M131" s="20"/>
      <c r="N131" s="17"/>
      <c r="O131" s="17"/>
      <c r="P131" s="17"/>
      <c r="Q131" s="55"/>
      <c r="R131" s="17"/>
      <c r="S131" s="55"/>
      <c r="T131" s="17"/>
      <c r="U131" s="55"/>
      <c r="V131" s="17"/>
      <c r="W131" s="55"/>
    </row>
    <row r="132" spans="1:23" x14ac:dyDescent="0.25">
      <c r="B132" s="21"/>
      <c r="C132" s="110" t="s">
        <v>103</v>
      </c>
      <c r="D132" s="17"/>
      <c r="E132" s="17"/>
      <c r="F132" s="17"/>
      <c r="G132" s="19"/>
      <c r="H132" s="17"/>
      <c r="I132" s="20"/>
      <c r="J132" s="17"/>
      <c r="K132" s="19"/>
      <c r="L132" s="17"/>
      <c r="M132" s="20"/>
      <c r="N132" s="17"/>
      <c r="O132" s="17"/>
      <c r="P132" s="17"/>
      <c r="Q132" s="55"/>
      <c r="R132" s="17"/>
      <c r="S132" s="55"/>
      <c r="T132" s="17"/>
      <c r="U132" s="55"/>
      <c r="V132" s="17"/>
      <c r="W132" s="55"/>
    </row>
    <row r="133" spans="1:23" x14ac:dyDescent="0.25">
      <c r="B133" s="21"/>
      <c r="C133" s="1"/>
      <c r="D133" s="17"/>
      <c r="E133" s="52"/>
      <c r="F133" s="17"/>
      <c r="G133" s="53"/>
      <c r="H133" s="17"/>
      <c r="I133" s="54"/>
      <c r="J133" s="17"/>
      <c r="K133" s="53"/>
      <c r="L133" s="17"/>
      <c r="M133" s="20"/>
      <c r="N133" s="17"/>
      <c r="O133" s="17"/>
      <c r="P133" s="17"/>
      <c r="Q133" s="55"/>
      <c r="R133" s="17"/>
      <c r="S133" s="55"/>
      <c r="T133" s="17"/>
      <c r="U133" s="55"/>
      <c r="V133" s="17"/>
      <c r="W133" s="55"/>
    </row>
    <row r="134" spans="1:23" x14ac:dyDescent="0.25">
      <c r="B134" s="21" t="s">
        <v>62</v>
      </c>
      <c r="C134" s="45" t="s">
        <v>119</v>
      </c>
      <c r="D134" s="60"/>
      <c r="E134" s="68"/>
      <c r="F134" s="58"/>
      <c r="G134" s="69"/>
      <c r="H134" s="17"/>
      <c r="I134" s="73">
        <f>E134*G134/100</f>
        <v>0</v>
      </c>
      <c r="J134" s="60"/>
      <c r="K134" s="69"/>
      <c r="L134" s="58"/>
      <c r="M134" s="25">
        <f>E134*K134/100</f>
        <v>0</v>
      </c>
      <c r="N134" s="17"/>
      <c r="O134" s="17"/>
      <c r="P134" s="17"/>
      <c r="Q134" s="55"/>
      <c r="R134" s="17"/>
      <c r="S134" s="55"/>
      <c r="T134" s="17"/>
      <c r="U134" s="55"/>
      <c r="V134" s="17"/>
      <c r="W134" s="55"/>
    </row>
    <row r="135" spans="1:23" s="1" customFormat="1" ht="5.0999999999999996" customHeight="1" x14ac:dyDescent="0.25">
      <c r="A135" s="32"/>
      <c r="B135" s="98"/>
      <c r="D135" s="17"/>
      <c r="E135" s="17"/>
      <c r="F135" s="17"/>
      <c r="G135" s="19"/>
      <c r="H135" s="17"/>
      <c r="I135" s="20"/>
      <c r="J135" s="17"/>
      <c r="K135" s="19"/>
      <c r="L135" s="17"/>
      <c r="M135" s="20"/>
      <c r="N135" s="17"/>
      <c r="P135" s="17"/>
      <c r="R135" s="17"/>
      <c r="T135" s="17"/>
      <c r="V135" s="17"/>
    </row>
    <row r="136" spans="1:23" x14ac:dyDescent="0.25">
      <c r="B136" s="21" t="s">
        <v>63</v>
      </c>
      <c r="C136" s="45" t="s">
        <v>120</v>
      </c>
      <c r="D136" s="60"/>
      <c r="E136" s="68"/>
      <c r="F136" s="58"/>
      <c r="G136" s="69"/>
      <c r="H136" s="17"/>
      <c r="I136" s="73">
        <f>E136*G136/100</f>
        <v>0</v>
      </c>
      <c r="J136" s="60"/>
      <c r="K136" s="69"/>
      <c r="L136" s="58"/>
      <c r="M136" s="25">
        <f>E136*K136/100</f>
        <v>0</v>
      </c>
      <c r="N136" s="17"/>
      <c r="O136" s="17"/>
      <c r="P136" s="17"/>
      <c r="Q136" s="55"/>
      <c r="R136" s="17"/>
      <c r="S136" s="55"/>
      <c r="T136" s="17"/>
      <c r="U136" s="55"/>
      <c r="V136" s="17"/>
      <c r="W136" s="55"/>
    </row>
    <row r="137" spans="1:23" s="1" customFormat="1" ht="5.0999999999999996" customHeight="1" x14ac:dyDescent="0.25">
      <c r="A137" s="32"/>
      <c r="B137" s="98"/>
      <c r="D137" s="17"/>
      <c r="E137" s="17"/>
      <c r="F137" s="17"/>
      <c r="G137" s="19"/>
      <c r="H137" s="17"/>
      <c r="I137" s="20"/>
      <c r="J137" s="17"/>
      <c r="K137" s="19"/>
      <c r="L137" s="17"/>
      <c r="M137" s="20"/>
      <c r="N137" s="17"/>
      <c r="P137" s="17"/>
      <c r="R137" s="17"/>
      <c r="T137" s="17"/>
      <c r="V137" s="17"/>
    </row>
    <row r="138" spans="1:23" x14ac:dyDescent="0.25">
      <c r="B138" s="21" t="s">
        <v>64</v>
      </c>
      <c r="C138" s="45" t="s">
        <v>121</v>
      </c>
      <c r="D138" s="17"/>
      <c r="E138" s="29"/>
      <c r="F138" s="60"/>
      <c r="G138" s="69"/>
      <c r="H138" s="17"/>
      <c r="I138" s="73">
        <f>E138*G138/100</f>
        <v>0</v>
      </c>
      <c r="J138" s="60"/>
      <c r="K138" s="61">
        <f>IF(E138&gt;0,Табела!$K$46*(100-G138)/(100-Табела!$G$46),0)</f>
        <v>0</v>
      </c>
      <c r="L138" s="58"/>
      <c r="M138" s="25">
        <f>E138*K138/100</f>
        <v>0</v>
      </c>
      <c r="N138" s="17"/>
      <c r="O138" s="17"/>
      <c r="P138" s="17"/>
      <c r="Q138" s="55"/>
      <c r="R138" s="17"/>
      <c r="S138" s="55"/>
      <c r="T138" s="17"/>
      <c r="U138" s="55"/>
      <c r="V138" s="17"/>
      <c r="W138" s="55"/>
    </row>
    <row r="139" spans="1:23" s="1" customFormat="1" ht="5.0999999999999996" customHeight="1" x14ac:dyDescent="0.25">
      <c r="A139" s="32"/>
      <c r="B139" s="98"/>
      <c r="D139" s="17"/>
      <c r="E139" s="17"/>
      <c r="F139" s="17"/>
      <c r="G139" s="19"/>
      <c r="H139" s="17"/>
      <c r="I139" s="20"/>
      <c r="J139" s="17"/>
      <c r="K139" s="19"/>
      <c r="L139" s="17"/>
      <c r="M139" s="20"/>
      <c r="N139" s="17"/>
      <c r="P139" s="17"/>
      <c r="R139" s="17"/>
      <c r="T139" s="17"/>
      <c r="V139" s="17"/>
    </row>
    <row r="140" spans="1:23" x14ac:dyDescent="0.25">
      <c r="B140" s="21" t="s">
        <v>65</v>
      </c>
      <c r="C140" s="28" t="s">
        <v>122</v>
      </c>
      <c r="D140" s="17"/>
      <c r="E140" s="29"/>
      <c r="F140" s="17"/>
      <c r="G140" s="30"/>
      <c r="H140" s="17"/>
      <c r="I140" s="25">
        <f>E140*G140/100</f>
        <v>0</v>
      </c>
      <c r="J140" s="17"/>
      <c r="K140" s="61">
        <f>IF(E140&gt;0,Табела!$K$46*(100-G140)/(100-Табела!$G$46),0)</f>
        <v>0</v>
      </c>
      <c r="L140" s="17"/>
      <c r="M140" s="25">
        <f>E140*K140/100</f>
        <v>0</v>
      </c>
      <c r="N140" s="17"/>
      <c r="O140" s="1"/>
      <c r="P140" s="17"/>
      <c r="Q140" s="1"/>
      <c r="R140" s="17"/>
      <c r="S140" s="1"/>
      <c r="T140" s="17"/>
      <c r="U140" s="1"/>
      <c r="V140" s="17"/>
      <c r="W140" s="1"/>
    </row>
    <row r="141" spans="1:23" s="1" customFormat="1" ht="5.0999999999999996" customHeight="1" x14ac:dyDescent="0.25">
      <c r="A141" s="32"/>
      <c r="B141" s="98"/>
      <c r="D141" s="17"/>
      <c r="E141" s="17"/>
      <c r="F141" s="17"/>
      <c r="G141" s="19"/>
      <c r="H141" s="17"/>
      <c r="I141" s="20"/>
      <c r="J141" s="17"/>
      <c r="K141" s="19"/>
      <c r="L141" s="17"/>
      <c r="M141" s="20"/>
      <c r="N141" s="17"/>
      <c r="P141" s="17"/>
      <c r="R141" s="17"/>
      <c r="T141" s="17"/>
      <c r="V141" s="17"/>
    </row>
    <row r="142" spans="1:23" x14ac:dyDescent="0.25">
      <c r="B142" s="21" t="s">
        <v>66</v>
      </c>
      <c r="C142" s="45" t="s">
        <v>123</v>
      </c>
      <c r="D142" s="58"/>
      <c r="E142" s="68"/>
      <c r="F142" s="58"/>
      <c r="G142" s="69"/>
      <c r="H142" s="17"/>
      <c r="I142" s="73">
        <f>E142*G142/100</f>
        <v>0</v>
      </c>
      <c r="J142" s="60"/>
      <c r="K142" s="69"/>
      <c r="L142" s="58"/>
      <c r="M142" s="25">
        <f>E142*K142/100</f>
        <v>0</v>
      </c>
      <c r="N142" s="17"/>
      <c r="O142" s="17"/>
      <c r="P142" s="17"/>
      <c r="Q142" s="55"/>
      <c r="R142" s="17"/>
      <c r="S142" s="55"/>
      <c r="T142" s="17"/>
      <c r="U142" s="55"/>
      <c r="V142" s="17"/>
      <c r="W142" s="55"/>
    </row>
    <row r="143" spans="1:23" s="1" customFormat="1" ht="5.0999999999999996" customHeight="1" x14ac:dyDescent="0.25">
      <c r="A143" s="32"/>
      <c r="B143" s="98"/>
      <c r="D143" s="17"/>
      <c r="E143" s="17"/>
      <c r="F143" s="17"/>
      <c r="G143" s="19"/>
      <c r="H143" s="17"/>
      <c r="I143" s="20"/>
      <c r="J143" s="17"/>
      <c r="K143" s="19"/>
      <c r="L143" s="17"/>
      <c r="M143" s="20"/>
      <c r="N143" s="17"/>
      <c r="P143" s="17"/>
      <c r="R143" s="17"/>
      <c r="T143" s="17"/>
      <c r="V143" s="17"/>
    </row>
    <row r="144" spans="1:23" x14ac:dyDescent="0.25">
      <c r="B144" s="21" t="s">
        <v>67</v>
      </c>
      <c r="C144" s="45" t="s">
        <v>124</v>
      </c>
      <c r="D144" s="58"/>
      <c r="E144" s="68"/>
      <c r="F144" s="58"/>
      <c r="G144" s="69"/>
      <c r="H144" s="17"/>
      <c r="I144" s="73">
        <f>E144*G144/100</f>
        <v>0</v>
      </c>
      <c r="J144" s="60"/>
      <c r="K144" s="69"/>
      <c r="L144" s="58"/>
      <c r="M144" s="25">
        <f>E144*K144/100</f>
        <v>0</v>
      </c>
      <c r="N144" s="17"/>
      <c r="O144" s="17"/>
      <c r="P144" s="17"/>
      <c r="Q144" s="55"/>
      <c r="R144" s="17"/>
      <c r="S144" s="55"/>
      <c r="T144" s="17"/>
      <c r="U144" s="55"/>
      <c r="V144" s="17"/>
      <c r="W144" s="55"/>
    </row>
    <row r="145" spans="1:23" s="1" customFormat="1" ht="5.0999999999999996" customHeight="1" x14ac:dyDescent="0.25">
      <c r="A145" s="32"/>
      <c r="B145" s="98"/>
      <c r="D145" s="17"/>
      <c r="E145" s="17"/>
      <c r="F145" s="17"/>
      <c r="G145" s="19"/>
      <c r="H145" s="17"/>
      <c r="I145" s="20"/>
      <c r="J145" s="17"/>
      <c r="K145" s="19"/>
      <c r="L145" s="17"/>
      <c r="M145" s="20"/>
      <c r="N145" s="17"/>
      <c r="P145" s="17"/>
      <c r="R145" s="17"/>
      <c r="T145" s="17"/>
      <c r="V145" s="17"/>
    </row>
    <row r="146" spans="1:23" x14ac:dyDescent="0.25">
      <c r="B146" s="21" t="s">
        <v>68</v>
      </c>
      <c r="C146" s="28" t="s">
        <v>125</v>
      </c>
      <c r="D146" s="38"/>
      <c r="E146" s="23">
        <f>E134+E136+E138+E140+E142+E144</f>
        <v>0</v>
      </c>
      <c r="F146" s="17"/>
      <c r="G146" s="24" t="e">
        <f>I146/E146*100</f>
        <v>#DIV/0!</v>
      </c>
      <c r="H146" s="17"/>
      <c r="I146" s="25">
        <f>I134+I136+I138+I140+I142+I144</f>
        <v>0</v>
      </c>
      <c r="J146" s="17"/>
      <c r="K146" s="24" t="e">
        <f>M146/E146*100</f>
        <v>#DIV/0!</v>
      </c>
      <c r="L146" s="17"/>
      <c r="M146" s="25">
        <f>M134+M136+M138+M140+M142+M144</f>
        <v>0</v>
      </c>
      <c r="N146" s="38"/>
      <c r="O146" s="38"/>
      <c r="P146" s="38"/>
      <c r="Q146" s="91"/>
      <c r="R146" s="38"/>
      <c r="S146" s="91"/>
      <c r="T146" s="38"/>
      <c r="U146" s="91"/>
      <c r="V146" s="38"/>
      <c r="W146" s="91"/>
    </row>
    <row r="147" spans="1:23" x14ac:dyDescent="0.25">
      <c r="B147" s="21"/>
      <c r="C147" s="1"/>
      <c r="D147" s="17"/>
      <c r="E147" s="34"/>
      <c r="F147" s="17"/>
      <c r="G147" s="35"/>
      <c r="H147" s="17"/>
      <c r="I147" s="20"/>
      <c r="J147" s="17"/>
      <c r="K147" s="35"/>
      <c r="L147" s="17"/>
      <c r="M147" s="20"/>
      <c r="N147" s="17"/>
      <c r="O147" s="17"/>
      <c r="P147" s="17"/>
      <c r="Q147" s="55"/>
      <c r="R147" s="17"/>
      <c r="S147" s="55"/>
      <c r="T147" s="17"/>
      <c r="U147" s="55"/>
      <c r="V147" s="17"/>
      <c r="W147" s="55"/>
    </row>
    <row r="148" spans="1:23" x14ac:dyDescent="0.25">
      <c r="B148" s="21"/>
      <c r="C148" s="1"/>
      <c r="D148" s="17"/>
      <c r="E148" s="17"/>
      <c r="F148" s="17"/>
      <c r="G148" s="19"/>
      <c r="H148" s="17"/>
      <c r="I148" s="20"/>
      <c r="J148" s="17"/>
      <c r="K148" s="19"/>
      <c r="L148" s="17"/>
      <c r="M148" s="20"/>
      <c r="N148" s="17"/>
      <c r="O148" s="17"/>
      <c r="P148" s="17"/>
      <c r="Q148" s="55"/>
      <c r="R148" s="17"/>
      <c r="S148" s="55"/>
      <c r="T148" s="17"/>
      <c r="U148" s="55"/>
      <c r="V148" s="17"/>
      <c r="W148" s="55"/>
    </row>
    <row r="149" spans="1:23" x14ac:dyDescent="0.25">
      <c r="B149" s="21"/>
      <c r="C149" s="9" t="s">
        <v>113</v>
      </c>
      <c r="D149" s="92"/>
      <c r="E149" s="100" t="s">
        <v>114</v>
      </c>
      <c r="F149" s="100"/>
      <c r="G149" s="100"/>
      <c r="H149" s="100"/>
      <c r="I149" s="100" t="s">
        <v>115</v>
      </c>
      <c r="J149" s="100"/>
      <c r="K149" s="100"/>
      <c r="L149" s="100"/>
      <c r="M149" s="100" t="s">
        <v>116</v>
      </c>
      <c r="N149" s="92"/>
      <c r="O149" s="94"/>
      <c r="P149" s="92"/>
      <c r="Q149" s="95"/>
      <c r="R149" s="92"/>
      <c r="S149" s="95"/>
      <c r="T149" s="92"/>
      <c r="U149" s="95"/>
      <c r="V149" s="92"/>
      <c r="W149" s="95"/>
    </row>
    <row r="150" spans="1:23" x14ac:dyDescent="0.25">
      <c r="B150" s="21"/>
      <c r="C150" s="1"/>
      <c r="E150" s="3"/>
      <c r="G150" s="19"/>
      <c r="I150" s="20"/>
      <c r="K150" s="19"/>
      <c r="M150" s="20"/>
      <c r="O150" s="17"/>
      <c r="Q150" s="17"/>
      <c r="S150" s="17"/>
      <c r="U150" s="17"/>
      <c r="W150" s="17"/>
    </row>
    <row r="151" spans="1:23" x14ac:dyDescent="0.25">
      <c r="B151" s="21" t="s">
        <v>69</v>
      </c>
      <c r="C151" s="28" t="s">
        <v>117</v>
      </c>
      <c r="D151" s="92"/>
      <c r="E151" s="23">
        <f>E46-E66-E74-E80-O82-O84-O88-O98-E104-O120-E146</f>
        <v>0</v>
      </c>
      <c r="F151" s="92"/>
      <c r="G151" s="93"/>
      <c r="H151" s="92"/>
      <c r="I151" s="25">
        <f>I46-I66-I68-I74-I80-I82-I84-I88-I98-I104-I120-I126-I130-I146</f>
        <v>0</v>
      </c>
      <c r="J151" s="92"/>
      <c r="K151" s="93"/>
      <c r="L151" s="92"/>
      <c r="M151" s="25">
        <f>M46-M66-M68-M74-M80-M82-M84-M88-M98-M104-M120-M126-M130-M146</f>
        <v>0</v>
      </c>
      <c r="N151" s="92"/>
      <c r="O151" s="94"/>
      <c r="P151" s="92"/>
      <c r="Q151" s="95"/>
      <c r="R151" s="92"/>
      <c r="S151" s="95"/>
      <c r="T151" s="92"/>
      <c r="U151" s="95"/>
      <c r="V151" s="92"/>
      <c r="W151" s="95"/>
    </row>
    <row r="152" spans="1:23" s="1" customFormat="1" ht="5.0999999999999996" customHeight="1" x14ac:dyDescent="0.25">
      <c r="A152" s="32"/>
      <c r="B152" s="98"/>
      <c r="D152" s="17"/>
      <c r="E152" s="17"/>
      <c r="F152" s="17"/>
      <c r="G152" s="19"/>
      <c r="H152" s="17"/>
      <c r="I152" s="20"/>
      <c r="J152" s="17"/>
      <c r="K152" s="19"/>
      <c r="L152" s="17"/>
      <c r="M152" s="20"/>
      <c r="N152" s="17"/>
      <c r="P152" s="17"/>
      <c r="R152" s="17"/>
      <c r="T152" s="17"/>
      <c r="V152" s="17"/>
    </row>
    <row r="153" spans="1:23" x14ac:dyDescent="0.25">
      <c r="B153" s="21" t="s">
        <v>70</v>
      </c>
      <c r="C153" s="28" t="s">
        <v>118</v>
      </c>
      <c r="D153" s="92"/>
      <c r="E153" s="96" t="e">
        <f>$E151/$E46</f>
        <v>#DIV/0!</v>
      </c>
      <c r="F153" s="92"/>
      <c r="G153" s="93"/>
      <c r="H153" s="92"/>
      <c r="I153" s="96" t="e">
        <f>I151/I46</f>
        <v>#DIV/0!</v>
      </c>
      <c r="J153" s="97"/>
      <c r="K153" s="97"/>
      <c r="L153" s="97"/>
      <c r="M153" s="96" t="e">
        <f>M151/M46</f>
        <v>#DIV/0!</v>
      </c>
      <c r="N153" s="92"/>
      <c r="O153" s="94"/>
      <c r="P153" s="92"/>
      <c r="Q153" s="95"/>
      <c r="R153" s="92"/>
      <c r="S153" s="95"/>
      <c r="T153" s="92"/>
      <c r="U153" s="95"/>
      <c r="V153" s="92"/>
      <c r="W153" s="95"/>
    </row>
    <row r="154" spans="1:23" s="103" customFormat="1" x14ac:dyDescent="0.25">
      <c r="C154" s="16"/>
      <c r="D154" s="3"/>
      <c r="F154" s="3"/>
      <c r="H154" s="3"/>
      <c r="J154" s="3"/>
      <c r="L154" s="3"/>
      <c r="N154" s="3"/>
      <c r="P154" s="3"/>
      <c r="R154" s="3"/>
      <c r="T154" s="3"/>
      <c r="V154" s="3"/>
    </row>
    <row r="155" spans="1:23" s="103" customFormat="1" x14ac:dyDescent="0.25">
      <c r="C155" s="16"/>
      <c r="D155" s="3"/>
      <c r="F155" s="3"/>
      <c r="H155" s="3"/>
      <c r="J155" s="3"/>
      <c r="L155" s="3"/>
      <c r="N155" s="3"/>
      <c r="P155" s="3"/>
      <c r="R155" s="3"/>
      <c r="T155" s="3"/>
      <c r="V155" s="3"/>
    </row>
    <row r="156" spans="1:23" s="103" customFormat="1" x14ac:dyDescent="0.25">
      <c r="C156" s="16"/>
      <c r="D156" s="3"/>
      <c r="F156" s="3"/>
      <c r="H156" s="3"/>
      <c r="J156" s="3"/>
      <c r="L156" s="3"/>
      <c r="N156" s="3"/>
      <c r="P156" s="3"/>
      <c r="R156" s="3"/>
      <c r="T156" s="3"/>
      <c r="V156" s="3"/>
    </row>
    <row r="157" spans="1:23" s="103" customFormat="1" x14ac:dyDescent="0.25">
      <c r="C157" s="16"/>
      <c r="D157" s="3"/>
      <c r="F157" s="3"/>
      <c r="H157" s="3"/>
      <c r="J157" s="3"/>
      <c r="L157" s="3"/>
      <c r="N157" s="3"/>
      <c r="P157" s="3"/>
      <c r="R157" s="3"/>
      <c r="T157" s="3"/>
      <c r="V157" s="3"/>
    </row>
    <row r="158" spans="1:23" s="103" customFormat="1" ht="15.75" x14ac:dyDescent="0.25">
      <c r="C158" s="118" t="s">
        <v>171</v>
      </c>
      <c r="D158" s="118"/>
      <c r="E158" s="118"/>
      <c r="F158" s="118"/>
      <c r="G158" s="118"/>
      <c r="H158" s="118"/>
      <c r="I158" s="118"/>
      <c r="J158" s="3"/>
      <c r="L158" s="3"/>
      <c r="N158" s="3"/>
      <c r="P158" s="3"/>
      <c r="R158" s="3"/>
      <c r="T158" s="3"/>
      <c r="V158" s="3"/>
    </row>
    <row r="159" spans="1:23" s="103" customFormat="1" x14ac:dyDescent="0.25">
      <c r="C159" s="16"/>
      <c r="D159" s="3"/>
      <c r="F159" s="3"/>
      <c r="H159" s="3"/>
      <c r="J159" s="3"/>
      <c r="L159" s="3"/>
      <c r="N159" s="3"/>
      <c r="P159" s="3"/>
      <c r="R159" s="3"/>
      <c r="T159" s="3"/>
      <c r="V159" s="3"/>
    </row>
    <row r="160" spans="1:23" s="103" customFormat="1" x14ac:dyDescent="0.25">
      <c r="C160" s="16"/>
      <c r="D160" s="3"/>
      <c r="E160" s="114"/>
      <c r="F160" s="3"/>
      <c r="H160" s="3"/>
      <c r="J160" s="3"/>
      <c r="L160" s="3"/>
      <c r="N160" s="3"/>
      <c r="P160" s="3"/>
      <c r="R160" s="3"/>
      <c r="T160" s="3"/>
      <c r="V160" s="3"/>
    </row>
    <row r="161" spans="3:22" s="103" customFormat="1" x14ac:dyDescent="0.25">
      <c r="C161" s="16"/>
      <c r="D161" s="3"/>
      <c r="E161" s="114"/>
      <c r="F161" s="3"/>
      <c r="H161" s="3"/>
      <c r="J161" s="3"/>
      <c r="L161" s="3"/>
      <c r="N161" s="3"/>
      <c r="P161" s="3"/>
      <c r="R161" s="3"/>
      <c r="T161" s="3"/>
      <c r="V161" s="3"/>
    </row>
    <row r="162" spans="3:22" s="103" customFormat="1" x14ac:dyDescent="0.25">
      <c r="C162" s="16"/>
      <c r="D162" s="3"/>
      <c r="F162" s="3"/>
      <c r="H162" s="3"/>
      <c r="J162" s="3"/>
      <c r="L162" s="3"/>
      <c r="N162" s="3"/>
      <c r="P162" s="3"/>
      <c r="R162" s="3"/>
      <c r="T162" s="3"/>
      <c r="V162" s="3"/>
    </row>
    <row r="163" spans="3:22" s="103" customFormat="1" x14ac:dyDescent="0.25">
      <c r="C163" s="16"/>
      <c r="D163" s="3"/>
      <c r="F163" s="3"/>
      <c r="H163" s="3"/>
      <c r="J163" s="3"/>
      <c r="L163" s="3"/>
      <c r="N163" s="3"/>
      <c r="P163" s="3"/>
      <c r="R163" s="3"/>
      <c r="T163" s="3"/>
      <c r="V163" s="3"/>
    </row>
    <row r="164" spans="3:22" s="103" customFormat="1" x14ac:dyDescent="0.25">
      <c r="C164" s="16"/>
      <c r="D164" s="3"/>
      <c r="F164" s="3"/>
      <c r="H164" s="3"/>
      <c r="J164" s="3"/>
      <c r="L164" s="3"/>
      <c r="N164" s="3"/>
      <c r="P164" s="3"/>
      <c r="R164" s="3"/>
      <c r="T164" s="3"/>
      <c r="V164" s="3"/>
    </row>
    <row r="165" spans="3:22" s="103" customFormat="1" x14ac:dyDescent="0.25">
      <c r="C165" s="16"/>
      <c r="D165" s="3"/>
      <c r="F165" s="3"/>
      <c r="H165" s="3"/>
      <c r="J165" s="3"/>
      <c r="L165" s="3"/>
      <c r="N165" s="3"/>
      <c r="P165" s="3"/>
      <c r="R165" s="3"/>
      <c r="T165" s="3"/>
      <c r="V165" s="3"/>
    </row>
    <row r="166" spans="3:22" s="103" customFormat="1" x14ac:dyDescent="0.25">
      <c r="C166" s="16"/>
      <c r="D166" s="3"/>
      <c r="F166" s="3"/>
      <c r="H166" s="3"/>
      <c r="J166" s="3"/>
      <c r="L166" s="3"/>
      <c r="N166" s="3"/>
      <c r="P166" s="3"/>
      <c r="R166" s="3"/>
      <c r="T166" s="3"/>
      <c r="V166" s="3"/>
    </row>
    <row r="167" spans="3:22" s="103" customFormat="1" x14ac:dyDescent="0.25">
      <c r="C167" s="16"/>
      <c r="D167" s="3"/>
      <c r="F167" s="3"/>
      <c r="H167" s="3"/>
      <c r="J167" s="3"/>
      <c r="L167" s="3"/>
      <c r="N167" s="3"/>
      <c r="P167" s="3"/>
      <c r="R167" s="3"/>
      <c r="T167" s="3"/>
      <c r="V167" s="3"/>
    </row>
    <row r="168" spans="3:22" s="103" customFormat="1" x14ac:dyDescent="0.25">
      <c r="C168" s="16"/>
      <c r="D168" s="3"/>
      <c r="F168" s="3"/>
      <c r="H168" s="3"/>
      <c r="J168" s="3"/>
      <c r="L168" s="3"/>
      <c r="N168" s="3"/>
      <c r="P168" s="3"/>
      <c r="R168" s="3"/>
      <c r="T168" s="3"/>
      <c r="V168" s="3"/>
    </row>
    <row r="169" spans="3:22" s="103" customFormat="1" x14ac:dyDescent="0.25">
      <c r="C169" s="16"/>
      <c r="D169" s="3"/>
      <c r="F169" s="3"/>
      <c r="H169" s="3"/>
      <c r="J169" s="3"/>
      <c r="L169" s="3"/>
      <c r="N169" s="3"/>
      <c r="P169" s="3"/>
      <c r="R169" s="3"/>
      <c r="T169" s="3"/>
      <c r="V169" s="3"/>
    </row>
    <row r="170" spans="3:22" s="103" customFormat="1" x14ac:dyDescent="0.25">
      <c r="C170" s="16"/>
      <c r="D170" s="3"/>
      <c r="F170" s="3"/>
      <c r="H170" s="3"/>
      <c r="J170" s="3"/>
      <c r="L170" s="3"/>
      <c r="N170" s="3"/>
      <c r="P170" s="3"/>
      <c r="R170" s="3"/>
      <c r="T170" s="3"/>
      <c r="V170" s="3"/>
    </row>
    <row r="171" spans="3:22" s="103" customFormat="1" x14ac:dyDescent="0.25">
      <c r="C171" s="16"/>
      <c r="D171" s="3"/>
      <c r="F171" s="3"/>
      <c r="H171" s="3"/>
      <c r="J171" s="3"/>
      <c r="L171" s="3"/>
      <c r="N171" s="3"/>
      <c r="P171" s="3"/>
      <c r="R171" s="3"/>
      <c r="T171" s="3"/>
      <c r="V171" s="3"/>
    </row>
    <row r="172" spans="3:22" s="103" customFormat="1" x14ac:dyDescent="0.25">
      <c r="C172" s="16"/>
      <c r="D172" s="3"/>
      <c r="F172" s="3"/>
      <c r="H172" s="3"/>
      <c r="J172" s="3"/>
      <c r="L172" s="3"/>
      <c r="N172" s="3"/>
      <c r="P172" s="3"/>
      <c r="R172" s="3"/>
      <c r="T172" s="3"/>
      <c r="V172" s="3"/>
    </row>
    <row r="173" spans="3:22" s="103" customFormat="1" x14ac:dyDescent="0.25">
      <c r="C173" s="16"/>
      <c r="D173" s="3"/>
      <c r="F173" s="3"/>
      <c r="H173" s="3"/>
      <c r="J173" s="3"/>
      <c r="L173" s="3"/>
      <c r="N173" s="3"/>
      <c r="P173" s="3"/>
      <c r="R173" s="3"/>
      <c r="T173" s="3"/>
      <c r="V173" s="3"/>
    </row>
    <row r="174" spans="3:22" s="103" customFormat="1" x14ac:dyDescent="0.25">
      <c r="C174" s="16"/>
      <c r="D174" s="3"/>
      <c r="F174" s="3"/>
      <c r="H174" s="3"/>
      <c r="J174" s="3"/>
      <c r="L174" s="3"/>
      <c r="N174" s="3"/>
      <c r="P174" s="3"/>
      <c r="R174" s="3"/>
      <c r="T174" s="3"/>
      <c r="V174" s="3"/>
    </row>
    <row r="175" spans="3:22" s="103" customFormat="1" x14ac:dyDescent="0.25">
      <c r="C175" s="16"/>
      <c r="D175" s="3"/>
      <c r="F175" s="3"/>
      <c r="H175" s="3"/>
      <c r="J175" s="3"/>
      <c r="L175" s="3"/>
      <c r="N175" s="3"/>
      <c r="P175" s="3"/>
      <c r="R175" s="3"/>
      <c r="T175" s="3"/>
      <c r="V175" s="3"/>
    </row>
    <row r="176" spans="3:22" s="103" customFormat="1" x14ac:dyDescent="0.25">
      <c r="C176" s="16"/>
      <c r="D176" s="3"/>
      <c r="F176" s="3"/>
      <c r="H176" s="3"/>
      <c r="J176" s="3"/>
      <c r="L176" s="3"/>
      <c r="N176" s="3"/>
      <c r="P176" s="3"/>
      <c r="R176" s="3"/>
      <c r="T176" s="3"/>
      <c r="V176" s="3"/>
    </row>
    <row r="177" spans="3:22" s="103" customFormat="1" x14ac:dyDescent="0.25">
      <c r="C177" s="16"/>
      <c r="D177" s="3"/>
      <c r="F177" s="3"/>
      <c r="H177" s="3"/>
      <c r="J177" s="3"/>
      <c r="L177" s="3"/>
      <c r="N177" s="3"/>
      <c r="P177" s="3"/>
      <c r="R177" s="3"/>
      <c r="T177" s="3"/>
      <c r="V177" s="3"/>
    </row>
    <row r="178" spans="3:22" s="103" customFormat="1" x14ac:dyDescent="0.25">
      <c r="C178" s="16"/>
      <c r="D178" s="3"/>
      <c r="F178" s="3"/>
      <c r="H178" s="3"/>
      <c r="J178" s="3"/>
      <c r="L178" s="3"/>
      <c r="N178" s="3"/>
      <c r="P178" s="3"/>
      <c r="R178" s="3"/>
      <c r="T178" s="3"/>
      <c r="V178" s="3"/>
    </row>
  </sheetData>
  <mergeCells count="1">
    <mergeCell ref="C158:I158"/>
  </mergeCells>
  <dataValidations count="6">
    <dataValidation type="decimal" operator="greaterThanOrEqual" allowBlank="1" showInputMessage="1" showErrorMessage="1" errorTitle="da" error="Sadržaj mm mora biti veći ili jednak od 3,5%" prompt="Sadržaj mliječne masti u punomasnom mlijeku" sqref="G60" xr:uid="{0C6C73A9-D5A7-40DF-A85A-31BBF5AD364F}">
      <formula1>3.5</formula1>
    </dataValidation>
    <dataValidation type="decimal" allowBlank="1" showInputMessage="1" showErrorMessage="1" error="sadržaj mliječne masti mora biti između 1,5% i 3,5%" prompt="Sadržaj mliječne masti u djelimično obranom mlijeku" sqref="G62" xr:uid="{6C8D106E-2FAC-445A-A9B7-B5B4189CE82B}">
      <formula1>1.5</formula1>
      <formula2>3.5</formula2>
    </dataValidation>
    <dataValidation type="decimal" operator="lessThanOrEqual" allowBlank="1" showInputMessage="1" showErrorMessage="1" error="Sadržaj mm mora biti jednak ili manji od 0,5%" prompt="Sadržaj mliječne masti u obranom mlijeku" sqref="G64" xr:uid="{BF2F5062-D69F-4142-81F2-820D5B72C645}">
      <formula1>0.5</formula1>
    </dataValidation>
    <dataValidation type="decimal" operator="lessThan" allowBlank="1" showInputMessage="1" showErrorMessage="1" error="Sadržaj mliječne masti mora biti manji od 29%" prompt="Sadržaj mliječne masti u proizvedenoj pavlaci" sqref="G70" xr:uid="{C151915A-3A56-4DF8-A7EF-00C07C3B3101}">
      <formula1>29</formula1>
    </dataValidation>
    <dataValidation type="decimal" operator="greaterThan" allowBlank="1" showInputMessage="1" showErrorMessage="1" error="Sadržaj mliječne masti u pavlaci mora biti veći od 29%" prompt="Sadržaj mliječne masti u proizvedenoj pavlaci" sqref="G72" xr:uid="{2F04F54E-4BB2-4C12-98F4-64C51C8B594A}">
      <formula1>29</formula1>
    </dataValidation>
    <dataValidation type="decimal" allowBlank="1" showInputMessage="1" showErrorMessage="1" error="Sadržaj mliječne masti u puteru mora biti između 80% i 90%" prompt="Sadržaj mliječne masti u proizvedenom maslacu" sqref="G100" xr:uid="{1BDB7561-BCEA-4EA3-BD39-0DEC1EB0CB47}">
      <formula1>80</formula1>
      <formula2>90</formula2>
    </dataValidation>
  </dataValidations>
  <hyperlinks>
    <hyperlink ref="C60" location="Дефиниције!B4" display="... Пуномасно млијеко ( &gt;3,5% mm )" xr:uid="{7AB73BB0-9784-4BD7-8F5D-2C626EE3C185}"/>
  </hyperlinks>
  <pageMargins left="0.7" right="0.7" top="0.75" bottom="0.75" header="0.3" footer="0.3"/>
  <pageSetup paperSize="9" orientation="portrait" r:id="rId1"/>
  <ignoredErrors>
    <ignoredError sqref="B6:B29 B48 B43:B46 B31 B39 B37 B35 B33 B41 B32 B42 B34 B36 B38 B40 B50:B54 B60:B85 B87:B153" numberStoredAsText="1"/>
    <ignoredError sqref="G6:K7 O6:Q6 G11:K15 H8:J8 G21:K23 H16:J20 G25:K27 H24:J24 H9:J10 L153" evalError="1"/>
    <ignoredError sqref="G28:K28 G45:K45 G44:K44 G54 K54 F153:H153 K146 G104:K104 G66:K69 G73:K75 H70:K72 G77:K80 H76:K76 J153:K153 G46:H46 J46:K46 G146 W108:W116" evalError="1" unlockedFormula="1"/>
    <ignoredError sqref="E28:F28 E44:F44 E47:M53 E45:F46 L45:M45 L44:M44 E54:F54 H54:J54 L54:M54 E61:K61 E147:K150 E146:F146 U108:U118 U88:U96 E105:K105 E104:F104 E81:K85 E66:F69 E107:K111 H60:K60 E63:K65 H62:K62 E73:F75 E77:F80 E101:K103 H100:K100 E119:K125 F118:K118 E127:K145 E126:F126 H126:J126 E152:K152 F151:H151 J151:K151 L46 H146:J146 E87:K87 W117:W118 E89:K99 F88:K88 E113:K117 F112:H112 J112:K112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Увод</vt:lpstr>
      <vt:lpstr>Табела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Lazo Segrt</dc:creator>
  <cp:lastModifiedBy>Vladan Sibinovic</cp:lastModifiedBy>
  <dcterms:created xsi:type="dcterms:W3CDTF">2017-02-07T08:25:59Z</dcterms:created>
  <dcterms:modified xsi:type="dcterms:W3CDTF">2026-03-20T10:58:12Z</dcterms:modified>
</cp:coreProperties>
</file>