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umarstvo\"/>
    </mc:Choice>
  </mc:AlternateContent>
  <xr:revisionPtr revIDLastSave="0" documentId="13_ncr:1_{3EB4D63A-63BE-4396-BC6B-A20D67000F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март 2026.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2" l="1"/>
  <c r="H9" i="2"/>
  <c r="F9" i="2"/>
  <c r="D9" i="2"/>
  <c r="B9" i="2"/>
  <c r="J10" i="2" l="1"/>
  <c r="I10" i="2"/>
  <c r="H10" i="2"/>
  <c r="G10" i="2"/>
  <c r="F10" i="2"/>
  <c r="E10" i="2"/>
  <c r="D10" i="2"/>
  <c r="C10" i="2"/>
  <c r="B10" i="2"/>
</calcChain>
</file>

<file path=xl/sharedStrings.xml><?xml version="1.0" encoding="utf-8"?>
<sst xmlns="http://schemas.openxmlformats.org/spreadsheetml/2006/main" count="60" uniqueCount="50">
  <si>
    <t>Производња</t>
  </si>
  <si>
    <t>Продаја</t>
  </si>
  <si>
    <t>Залихе</t>
  </si>
  <si>
    <t>Production</t>
  </si>
  <si>
    <t>Sale</t>
  </si>
  <si>
    <t>Stocks</t>
  </si>
  <si>
    <t>УКУПНО</t>
  </si>
  <si>
    <t>ЧЕТИНАРИ</t>
  </si>
  <si>
    <t>Рудничко дрво четинара</t>
  </si>
  <si>
    <t>ЛИШЋАРИ</t>
  </si>
  <si>
    <t>Трупци лишћара</t>
  </si>
  <si>
    <t>Рудничко дрво лишћара</t>
  </si>
  <si>
    <t>TOTAL</t>
  </si>
  <si>
    <t>CONIFERS</t>
  </si>
  <si>
    <t xml:space="preserve">    PRODUCTION, SALE AND STOCKS OF FOREST ASSORTMENTS IN STATE FORESTS </t>
  </si>
  <si>
    <t>Производи према Номенклатури
 производа и услуга шумарстава</t>
  </si>
  <si>
    <t>Трупци четинара</t>
  </si>
  <si>
    <t>Огријевно дрво четинара</t>
  </si>
  <si>
    <t>Coniferous firewood</t>
  </si>
  <si>
    <t>BROADLEAF</t>
  </si>
  <si>
    <t>Logs,broadleaf</t>
  </si>
  <si>
    <r>
      <t>1)</t>
    </r>
    <r>
      <rPr>
        <sz val="7"/>
        <rFont val="Arial Narrow"/>
        <family val="2"/>
        <charset val="238"/>
      </rPr>
      <t xml:space="preserve"> Обухвата дрво погодно за мех. прераду, стубове за ЕЛ И ТТ и остало обло дрво / </t>
    </r>
    <r>
      <rPr>
        <i/>
        <sz val="7"/>
        <rFont val="Arial Narrow"/>
        <family val="2"/>
      </rPr>
      <t>Including wood suitable for mechanical treatment, posts for electrical wires and TT, and other round wood</t>
    </r>
  </si>
  <si>
    <r>
      <t>2)</t>
    </r>
    <r>
      <rPr>
        <sz val="7"/>
        <rFont val="Arial Narrow"/>
        <family val="2"/>
        <charset val="238"/>
      </rPr>
      <t xml:space="preserve"> Обухвата дрво за дрвене плоче, целулозно и танинско дрво погодно за хемијску прераду (обло и цијепано дрво) / </t>
    </r>
    <r>
      <rPr>
        <i/>
        <sz val="7"/>
        <rFont val="Arial Narrow"/>
        <family val="2"/>
      </rPr>
      <t>Including wood for wooden plates, pulpwood and tannin wood suitable for chemical processing (round and chopped wood)</t>
    </r>
  </si>
  <si>
    <r>
      <t>3)</t>
    </r>
    <r>
      <rPr>
        <sz val="7"/>
        <rFont val="Arial Narrow"/>
        <family val="2"/>
        <charset val="238"/>
      </rPr>
      <t xml:space="preserve"> Укључује и дрво за дрвени угаљ / </t>
    </r>
    <r>
      <rPr>
        <i/>
        <sz val="7"/>
        <rFont val="Arial Narrow"/>
        <family val="2"/>
      </rPr>
      <t>Including wood for wooden coal</t>
    </r>
  </si>
  <si>
    <r>
      <t>4)</t>
    </r>
    <r>
      <rPr>
        <sz val="7"/>
        <rFont val="Arial Narrow"/>
        <family val="2"/>
        <charset val="238"/>
      </rPr>
      <t xml:space="preserve"> Укључује ситно техничко дрво, цијепане дрвене мотке и коље / I</t>
    </r>
    <r>
      <rPr>
        <i/>
        <sz val="7"/>
        <rFont val="Arial Narrow"/>
        <family val="2"/>
      </rPr>
      <t>ncluding thin technical wood, split poles and pickets</t>
    </r>
  </si>
  <si>
    <t xml:space="preserve">Products according to the Forestry Nomenclature
 of goods and services  </t>
  </si>
  <si>
    <t>Остало дуго дрво четинара</t>
  </si>
  <si>
    <t>Other long coniferous wood</t>
  </si>
  <si>
    <t>Просторно дрво четинара</t>
  </si>
  <si>
    <t>Cord coniferous wood</t>
  </si>
  <si>
    <t>m³</t>
  </si>
  <si>
    <t>Logs,coniferous</t>
  </si>
  <si>
    <t>Pitprops,coniferous</t>
  </si>
  <si>
    <t>Pitprops,broadleaf</t>
  </si>
  <si>
    <t xml:space="preserve">1. ПРОИЗВОДЊА, ПРОДАЈА И ЗАЛИХЕ ШУМСКИХ СОРТИМЕНАТА У ДРЖАВНИМ ШУМАМА </t>
  </si>
  <si>
    <t>-</t>
  </si>
  <si>
    <t>Кумулатив производње</t>
  </si>
  <si>
    <t>Кумулатив продаје</t>
  </si>
  <si>
    <t>Production cumulative</t>
  </si>
  <si>
    <t>Sale cumulative</t>
  </si>
  <si>
    <t>март/March 2026</t>
  </si>
  <si>
    <r>
      <t>Просторно дрво лишћара</t>
    </r>
    <r>
      <rPr>
        <sz val="8"/>
        <color indexed="8"/>
        <rFont val="Calibri"/>
        <family val="2"/>
        <charset val="238"/>
      </rPr>
      <t>²⁾</t>
    </r>
  </si>
  <si>
    <r>
      <t>Остало дуго дрво лишћара</t>
    </r>
    <r>
      <rPr>
        <sz val="8"/>
        <color indexed="8"/>
        <rFont val="Calibri"/>
        <family val="2"/>
        <charset val="238"/>
      </rPr>
      <t>¹⁾</t>
    </r>
  </si>
  <si>
    <r>
      <t>Огријевно дрво лишћара</t>
    </r>
    <r>
      <rPr>
        <sz val="8"/>
        <color indexed="8"/>
        <rFont val="Calibri"/>
        <family val="2"/>
        <charset val="238"/>
      </rPr>
      <t>³⁾</t>
    </r>
  </si>
  <si>
    <r>
      <t>Остало грубо обрађено дрво</t>
    </r>
    <r>
      <rPr>
        <sz val="8"/>
        <color indexed="8"/>
        <rFont val="Calibri"/>
        <family val="2"/>
        <charset val="238"/>
      </rPr>
      <t>⁴⁾</t>
    </r>
  </si>
  <si>
    <r>
      <t>Other long broadleaf wood</t>
    </r>
    <r>
      <rPr>
        <sz val="8"/>
        <color indexed="8"/>
        <rFont val="Calibri"/>
        <family val="2"/>
        <charset val="238"/>
      </rPr>
      <t>¹⁾</t>
    </r>
  </si>
  <si>
    <r>
      <t>Cord broadleaf wood</t>
    </r>
    <r>
      <rPr>
        <sz val="8"/>
        <color indexed="8"/>
        <rFont val="Calibri"/>
        <family val="2"/>
        <charset val="238"/>
      </rPr>
      <t>²⁾</t>
    </r>
  </si>
  <si>
    <r>
      <t>Broadleaf firewood</t>
    </r>
    <r>
      <rPr>
        <sz val="8"/>
        <color indexed="8"/>
        <rFont val="Calibri"/>
        <family val="2"/>
        <charset val="238"/>
      </rPr>
      <t>³⁾</t>
    </r>
  </si>
  <si>
    <r>
      <t>Other roughly worked wood</t>
    </r>
    <r>
      <rPr>
        <sz val="8"/>
        <color indexed="8"/>
        <rFont val="Calibri"/>
        <family val="2"/>
        <charset val="238"/>
      </rPr>
      <t>⁴⁾</t>
    </r>
  </si>
  <si>
    <r>
      <t xml:space="preserve">30. IV 2026. Број/No. </t>
    </r>
    <r>
      <rPr>
        <b/>
        <sz val="10"/>
        <color theme="3"/>
        <rFont val="Arial Narrow"/>
        <family val="2"/>
      </rPr>
      <t>143/26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</si>
</sst>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8"/>
      <color indexed="8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sz val="10"/>
      <name val="Arial Narrow"/>
      <family val="2"/>
    </font>
    <font>
      <i/>
      <sz val="8"/>
      <color indexed="8"/>
      <name val="Arial Narrow"/>
      <family val="2"/>
    </font>
    <font>
      <sz val="10"/>
      <name val="Arial Narrow"/>
      <family val="2"/>
    </font>
    <font>
      <sz val="8"/>
      <color theme="3"/>
      <name val="Arial Narrow"/>
      <family val="2"/>
    </font>
    <font>
      <vertAlign val="superscript"/>
      <sz val="7"/>
      <name val="Arial Narrow"/>
      <family val="2"/>
      <charset val="238"/>
    </font>
    <font>
      <sz val="7"/>
      <name val="Arial Narrow"/>
      <family val="2"/>
      <charset val="238"/>
    </font>
    <font>
      <i/>
      <vertAlign val="superscript"/>
      <sz val="7"/>
      <name val="Arial Narrow"/>
      <family val="2"/>
      <charset val="238"/>
    </font>
    <font>
      <i/>
      <sz val="7"/>
      <name val="Arial Narrow"/>
      <family val="2"/>
    </font>
    <font>
      <b/>
      <sz val="12"/>
      <color theme="3"/>
      <name val="Arial Narrow"/>
      <family val="2"/>
    </font>
    <font>
      <b/>
      <sz val="10"/>
      <color theme="3"/>
      <name val="Arial Narrow"/>
      <family val="2"/>
    </font>
    <font>
      <sz val="11"/>
      <color theme="1"/>
      <name val="Calibri"/>
      <family val="2"/>
      <charset val="238"/>
      <scheme val="minor"/>
    </font>
    <font>
      <sz val="8"/>
      <name val="Arial Narrow"/>
      <family val="2"/>
      <charset val="238"/>
    </font>
    <font>
      <sz val="10"/>
      <name val="Arial"/>
      <family val="2"/>
      <charset val="238"/>
    </font>
    <font>
      <sz val="8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4" fillId="0" borderId="0"/>
  </cellStyleXfs>
  <cellXfs count="52">
    <xf numFmtId="0" fontId="0" fillId="0" borderId="0" xfId="0"/>
    <xf numFmtId="0" fontId="0" fillId="0" borderId="0" xfId="0" applyBorder="1"/>
    <xf numFmtId="0" fontId="2" fillId="0" borderId="0" xfId="0" applyFont="1" applyBorder="1"/>
    <xf numFmtId="0" fontId="2" fillId="0" borderId="0" xfId="0" applyFont="1"/>
    <xf numFmtId="0" fontId="3" fillId="0" borderId="0" xfId="0" applyFont="1" applyAlignment="1"/>
    <xf numFmtId="0" fontId="3" fillId="0" borderId="0" xfId="0" applyFont="1" applyBorder="1" applyAlignment="1">
      <alignment horizontal="right"/>
    </xf>
    <xf numFmtId="0" fontId="1" fillId="0" borderId="0" xfId="0" applyFont="1"/>
    <xf numFmtId="0" fontId="6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" fontId="0" fillId="0" borderId="0" xfId="0" applyNumberFormat="1" applyBorder="1"/>
    <xf numFmtId="0" fontId="3" fillId="0" borderId="0" xfId="0" applyFont="1" applyBorder="1" applyAlignment="1"/>
    <xf numFmtId="0" fontId="6" fillId="0" borderId="0" xfId="0" applyFont="1" applyBorder="1"/>
    <xf numFmtId="0" fontId="4" fillId="0" borderId="0" xfId="0" applyFont="1" applyBorder="1"/>
    <xf numFmtId="1" fontId="6" fillId="0" borderId="0" xfId="0" applyNumberFormat="1" applyFont="1" applyBorder="1"/>
    <xf numFmtId="0" fontId="0" fillId="0" borderId="0" xfId="0" applyFill="1"/>
    <xf numFmtId="0" fontId="2" fillId="0" borderId="0" xfId="0" applyFont="1" applyFill="1" applyBorder="1" applyAlignment="1"/>
    <xf numFmtId="0" fontId="12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2" fillId="0" borderId="0" xfId="0" applyFont="1" applyBorder="1" applyAlignment="1">
      <alignment horizontal="right"/>
    </xf>
    <xf numFmtId="0" fontId="2" fillId="2" borderId="11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1" fontId="1" fillId="0" borderId="7" xfId="0" applyNumberFormat="1" applyFont="1" applyBorder="1" applyAlignment="1">
      <alignment horizontal="right" indent="1"/>
    </xf>
    <xf numFmtId="1" fontId="1" fillId="0" borderId="5" xfId="0" applyNumberFormat="1" applyFont="1" applyBorder="1" applyAlignment="1">
      <alignment horizontal="right" indent="1"/>
    </xf>
    <xf numFmtId="1" fontId="1" fillId="0" borderId="0" xfId="0" applyNumberFormat="1" applyFont="1" applyBorder="1" applyAlignment="1">
      <alignment horizontal="right" indent="1"/>
    </xf>
    <xf numFmtId="1" fontId="0" fillId="0" borderId="0" xfId="0" applyNumberFormat="1"/>
    <xf numFmtId="0" fontId="0" fillId="0" borderId="0" xfId="0" applyFill="1" applyBorder="1"/>
    <xf numFmtId="0" fontId="15" fillId="2" borderId="8" xfId="0" applyFont="1" applyFill="1" applyBorder="1" applyAlignment="1">
      <alignment horizontal="center" vertical="center"/>
    </xf>
    <xf numFmtId="1" fontId="1" fillId="0" borderId="4" xfId="0" applyNumberFormat="1" applyFont="1" applyBorder="1" applyAlignment="1">
      <alignment horizontal="right" indent="1"/>
    </xf>
    <xf numFmtId="1" fontId="1" fillId="0" borderId="3" xfId="0" applyNumberFormat="1" applyFont="1" applyBorder="1" applyAlignment="1">
      <alignment horizontal="right" indent="1"/>
    </xf>
    <xf numFmtId="0" fontId="1" fillId="0" borderId="5" xfId="0" applyFont="1" applyBorder="1"/>
    <xf numFmtId="1" fontId="1" fillId="0" borderId="12" xfId="0" applyNumberFormat="1" applyFont="1" applyBorder="1" applyAlignment="1">
      <alignment horizontal="right" indent="1"/>
    </xf>
    <xf numFmtId="0" fontId="1" fillId="0" borderId="12" xfId="0" applyFont="1" applyBorder="1"/>
    <xf numFmtId="0" fontId="1" fillId="0" borderId="0" xfId="0" applyNumberFormat="1" applyFont="1" applyBorder="1" applyAlignment="1">
      <alignment horizontal="right"/>
    </xf>
    <xf numFmtId="1" fontId="1" fillId="0" borderId="0" xfId="0" applyNumberFormat="1" applyFont="1" applyBorder="1" applyAlignment="1">
      <alignment horizontal="right"/>
    </xf>
    <xf numFmtId="0" fontId="16" fillId="0" borderId="0" xfId="0" applyFont="1" applyBorder="1"/>
    <xf numFmtId="0" fontId="10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/>
    </xf>
    <xf numFmtId="0" fontId="2" fillId="2" borderId="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4"/>
  <sheetViews>
    <sheetView tabSelected="1" zoomScale="120" zoomScaleNormal="120" workbookViewId="0">
      <selection activeCell="M24" sqref="M24"/>
    </sheetView>
  </sheetViews>
  <sheetFormatPr defaultRowHeight="12.75" x14ac:dyDescent="0.2"/>
  <cols>
    <col min="1" max="1" width="22.140625" customWidth="1"/>
    <col min="2" max="4" width="9.5703125" style="1" customWidth="1"/>
    <col min="5" max="6" width="9.5703125" customWidth="1"/>
    <col min="7" max="7" width="10" customWidth="1"/>
    <col min="9" max="10" width="9.140625" style="1"/>
    <col min="11" max="11" width="25.140625" style="1" customWidth="1"/>
  </cols>
  <sheetData>
    <row r="1" spans="1:25" ht="15.75" x14ac:dyDescent="0.25">
      <c r="A1" s="7"/>
      <c r="B1" s="12"/>
      <c r="C1" s="12"/>
      <c r="I1"/>
      <c r="J1"/>
      <c r="K1" s="17" t="s">
        <v>40</v>
      </c>
    </row>
    <row r="2" spans="1:25" ht="13.5" x14ac:dyDescent="0.25">
      <c r="A2" s="3"/>
      <c r="B2" s="2"/>
      <c r="C2" s="2"/>
      <c r="I2"/>
      <c r="J2"/>
      <c r="K2" s="18" t="s">
        <v>49</v>
      </c>
    </row>
    <row r="3" spans="1:25" x14ac:dyDescent="0.2">
      <c r="A3" s="7"/>
      <c r="B3" s="12"/>
      <c r="C3" s="12"/>
      <c r="D3" s="14"/>
      <c r="E3" s="14"/>
      <c r="F3" s="7"/>
      <c r="G3" s="7"/>
    </row>
    <row r="4" spans="1:25" ht="13.5" x14ac:dyDescent="0.25">
      <c r="A4" s="38" t="s">
        <v>34</v>
      </c>
      <c r="B4" s="38"/>
      <c r="C4" s="38"/>
      <c r="D4" s="38"/>
      <c r="E4" s="38"/>
      <c r="F4" s="2"/>
      <c r="G4" s="3"/>
    </row>
    <row r="5" spans="1:25" ht="13.5" x14ac:dyDescent="0.25">
      <c r="A5" s="4" t="s">
        <v>14</v>
      </c>
      <c r="B5" s="11"/>
      <c r="C5" s="11"/>
      <c r="D5" s="5"/>
      <c r="E5" s="5"/>
      <c r="F5" s="2"/>
      <c r="G5" s="3"/>
    </row>
    <row r="6" spans="1:25" s="15" customFormat="1" ht="13.5" x14ac:dyDescent="0.25">
      <c r="A6" s="13"/>
      <c r="B6" s="13"/>
      <c r="C6" s="13"/>
      <c r="D6" s="19"/>
      <c r="F6" s="16"/>
      <c r="I6" s="26"/>
      <c r="J6" s="26"/>
      <c r="K6" s="19" t="s">
        <v>30</v>
      </c>
    </row>
    <row r="7" spans="1:25" s="15" customFormat="1" ht="13.5" customHeight="1" x14ac:dyDescent="0.25">
      <c r="A7" s="39" t="s">
        <v>15</v>
      </c>
      <c r="B7" s="42" t="s">
        <v>0</v>
      </c>
      <c r="C7" s="43"/>
      <c r="D7" s="42" t="s">
        <v>36</v>
      </c>
      <c r="E7" s="43"/>
      <c r="F7" s="42" t="s">
        <v>1</v>
      </c>
      <c r="G7" s="43"/>
      <c r="H7" s="42" t="s">
        <v>37</v>
      </c>
      <c r="I7" s="43"/>
      <c r="J7" s="20" t="s">
        <v>2</v>
      </c>
      <c r="K7" s="44" t="s">
        <v>25</v>
      </c>
    </row>
    <row r="8" spans="1:25" s="15" customFormat="1" ht="13.5" customHeight="1" x14ac:dyDescent="0.25">
      <c r="A8" s="40"/>
      <c r="B8" s="47" t="s">
        <v>3</v>
      </c>
      <c r="C8" s="48"/>
      <c r="D8" s="47" t="s">
        <v>38</v>
      </c>
      <c r="E8" s="48"/>
      <c r="F8" s="47" t="s">
        <v>4</v>
      </c>
      <c r="G8" s="48"/>
      <c r="H8" s="47" t="s">
        <v>39</v>
      </c>
      <c r="I8" s="48"/>
      <c r="J8" s="21" t="s">
        <v>5</v>
      </c>
      <c r="K8" s="45"/>
    </row>
    <row r="9" spans="1:25" s="15" customFormat="1" x14ac:dyDescent="0.2">
      <c r="A9" s="40"/>
      <c r="B9" s="49" t="str">
        <f>ROMAN(3)</f>
        <v>III</v>
      </c>
      <c r="C9" s="50"/>
      <c r="D9" s="49" t="str">
        <f>ROMAN(1) &amp; " - " &amp; ROMAN(3)</f>
        <v>I - III</v>
      </c>
      <c r="E9" s="50"/>
      <c r="F9" s="49" t="str">
        <f>ROMAN(3)</f>
        <v>III</v>
      </c>
      <c r="G9" s="50"/>
      <c r="H9" s="49" t="str">
        <f>ROMAN(1) &amp; " - " &amp;ROMAN( 3)</f>
        <v>I - III</v>
      </c>
      <c r="I9" s="50"/>
      <c r="J9" s="27" t="str">
        <f>ROMAN(3)</f>
        <v>III</v>
      </c>
      <c r="K9" s="45"/>
    </row>
    <row r="10" spans="1:25" s="15" customFormat="1" x14ac:dyDescent="0.2">
      <c r="A10" s="41"/>
      <c r="B10" s="8">
        <f>2026-1</f>
        <v>2025</v>
      </c>
      <c r="C10" s="9">
        <f>2026</f>
        <v>2026</v>
      </c>
      <c r="D10" s="8">
        <f>2026-1</f>
        <v>2025</v>
      </c>
      <c r="E10" s="9">
        <f>2026</f>
        <v>2026</v>
      </c>
      <c r="F10" s="8">
        <f>2026-1</f>
        <v>2025</v>
      </c>
      <c r="G10" s="9">
        <f>2026</f>
        <v>2026</v>
      </c>
      <c r="H10" s="8">
        <f>2026-1</f>
        <v>2025</v>
      </c>
      <c r="I10" s="9">
        <f>2026</f>
        <v>2026</v>
      </c>
      <c r="J10" s="9">
        <f>2026</f>
        <v>2026</v>
      </c>
      <c r="K10" s="46"/>
    </row>
    <row r="11" spans="1:25" ht="13.5" x14ac:dyDescent="0.25">
      <c r="A11" s="6" t="s">
        <v>6</v>
      </c>
      <c r="B11" s="28">
        <v>138085.64000000001</v>
      </c>
      <c r="C11" s="22">
        <v>174576.61</v>
      </c>
      <c r="D11" s="22">
        <v>324442.98</v>
      </c>
      <c r="E11" s="22">
        <v>372659.43</v>
      </c>
      <c r="F11" s="22">
        <v>141905.13</v>
      </c>
      <c r="G11" s="22">
        <v>172570.97</v>
      </c>
      <c r="H11" s="22">
        <v>295224.94</v>
      </c>
      <c r="I11" s="22">
        <v>316668.27</v>
      </c>
      <c r="J11" s="29">
        <v>242798.01</v>
      </c>
      <c r="K11" s="30" t="s">
        <v>12</v>
      </c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</row>
    <row r="12" spans="1:25" ht="13.5" x14ac:dyDescent="0.25">
      <c r="A12" s="6" t="s">
        <v>7</v>
      </c>
      <c r="B12" s="23">
        <v>74079.789999999994</v>
      </c>
      <c r="C12" s="24">
        <v>94911.74</v>
      </c>
      <c r="D12" s="24">
        <v>171459.77</v>
      </c>
      <c r="E12" s="24">
        <v>201231.23</v>
      </c>
      <c r="F12" s="24">
        <v>80105.33</v>
      </c>
      <c r="G12" s="24">
        <v>89128.8</v>
      </c>
      <c r="H12" s="24">
        <v>157785.17000000001</v>
      </c>
      <c r="I12" s="24">
        <v>167060.1</v>
      </c>
      <c r="J12" s="31">
        <v>103031.39</v>
      </c>
      <c r="K12" s="30" t="s">
        <v>13</v>
      </c>
      <c r="L12" s="25"/>
      <c r="M12" s="25"/>
      <c r="N12" s="25"/>
      <c r="O12" s="25"/>
      <c r="P12" s="25"/>
      <c r="Q12" s="25"/>
      <c r="R12" s="25"/>
      <c r="S12" s="25"/>
      <c r="T12" s="25"/>
    </row>
    <row r="13" spans="1:25" ht="13.5" x14ac:dyDescent="0.25">
      <c r="A13" s="6" t="s">
        <v>16</v>
      </c>
      <c r="B13" s="23">
        <v>51479.519999999997</v>
      </c>
      <c r="C13" s="24">
        <v>64273.69</v>
      </c>
      <c r="D13" s="24">
        <v>122593.83</v>
      </c>
      <c r="E13" s="24">
        <v>139606.49</v>
      </c>
      <c r="F13" s="24">
        <v>52548.6</v>
      </c>
      <c r="G13" s="24">
        <v>62343.58</v>
      </c>
      <c r="H13" s="24">
        <v>112511.51</v>
      </c>
      <c r="I13" s="24">
        <v>120820.11</v>
      </c>
      <c r="J13" s="31">
        <v>53561.94</v>
      </c>
      <c r="K13" s="30" t="s">
        <v>31</v>
      </c>
      <c r="L13" s="25"/>
      <c r="M13" s="25"/>
      <c r="O13" s="25"/>
    </row>
    <row r="14" spans="1:25" ht="13.5" customHeight="1" x14ac:dyDescent="0.25">
      <c r="A14" s="6" t="s">
        <v>8</v>
      </c>
      <c r="B14" s="23">
        <v>4124.24</v>
      </c>
      <c r="C14" s="24">
        <v>4900.75</v>
      </c>
      <c r="D14" s="24">
        <v>8508.92</v>
      </c>
      <c r="E14" s="24">
        <v>10034.44</v>
      </c>
      <c r="F14" s="24">
        <v>5034.45</v>
      </c>
      <c r="G14" s="24">
        <v>4199.7</v>
      </c>
      <c r="H14" s="24">
        <v>7175.48</v>
      </c>
      <c r="I14" s="24">
        <v>7219.98</v>
      </c>
      <c r="J14" s="31">
        <v>7529.65</v>
      </c>
      <c r="K14" s="30" t="s">
        <v>32</v>
      </c>
      <c r="L14" s="25"/>
      <c r="M14" s="25"/>
      <c r="O14" s="25"/>
    </row>
    <row r="15" spans="1:25" ht="13.5" x14ac:dyDescent="0.25">
      <c r="A15" s="6" t="s">
        <v>26</v>
      </c>
      <c r="B15" s="23">
        <v>1678</v>
      </c>
      <c r="C15" s="24">
        <v>2809</v>
      </c>
      <c r="D15" s="24">
        <v>3708</v>
      </c>
      <c r="E15" s="24">
        <v>5439</v>
      </c>
      <c r="F15" s="24">
        <v>1000</v>
      </c>
      <c r="G15" s="24">
        <v>2061</v>
      </c>
      <c r="H15" s="24">
        <v>1839</v>
      </c>
      <c r="I15" s="24">
        <v>3141</v>
      </c>
      <c r="J15" s="31">
        <v>4710.78</v>
      </c>
      <c r="K15" s="30" t="s">
        <v>27</v>
      </c>
      <c r="L15" s="25"/>
      <c r="M15" s="25"/>
      <c r="O15" s="25"/>
    </row>
    <row r="16" spans="1:25" ht="13.5" x14ac:dyDescent="0.25">
      <c r="A16" s="6" t="s">
        <v>28</v>
      </c>
      <c r="B16" s="23">
        <v>16796.7</v>
      </c>
      <c r="C16" s="24">
        <v>22836.33</v>
      </c>
      <c r="D16" s="24">
        <v>36558.370000000003</v>
      </c>
      <c r="E16" s="24">
        <v>45970.51</v>
      </c>
      <c r="F16" s="24">
        <v>21522.28</v>
      </c>
      <c r="G16" s="24">
        <v>20376.79</v>
      </c>
      <c r="H16" s="24">
        <v>36229.410000000003</v>
      </c>
      <c r="I16" s="24">
        <v>35689.089999999997</v>
      </c>
      <c r="J16" s="31">
        <v>37089.32</v>
      </c>
      <c r="K16" s="30" t="s">
        <v>29</v>
      </c>
      <c r="L16" s="25"/>
      <c r="M16" s="25"/>
      <c r="O16" s="25"/>
    </row>
    <row r="17" spans="1:20" ht="13.5" x14ac:dyDescent="0.25">
      <c r="A17" s="6" t="s">
        <v>17</v>
      </c>
      <c r="B17" s="23">
        <v>1.33</v>
      </c>
      <c r="C17" s="24">
        <v>91.97</v>
      </c>
      <c r="D17" s="24">
        <v>90.65</v>
      </c>
      <c r="E17" s="24">
        <v>180.79</v>
      </c>
      <c r="F17" s="24" t="s">
        <v>35</v>
      </c>
      <c r="G17" s="24">
        <v>147.72999999999999</v>
      </c>
      <c r="H17" s="24">
        <v>29.77</v>
      </c>
      <c r="I17" s="24">
        <v>189.92</v>
      </c>
      <c r="J17" s="31">
        <v>139.69999999999999</v>
      </c>
      <c r="K17" s="30" t="s">
        <v>18</v>
      </c>
      <c r="L17" s="25"/>
      <c r="M17" s="25"/>
      <c r="O17" s="25"/>
    </row>
    <row r="18" spans="1:20" ht="13.5" x14ac:dyDescent="0.25">
      <c r="A18" s="6" t="s">
        <v>9</v>
      </c>
      <c r="B18" s="23">
        <v>64005.85</v>
      </c>
      <c r="C18" s="24">
        <v>79664.87</v>
      </c>
      <c r="D18" s="24">
        <v>152983.21</v>
      </c>
      <c r="E18" s="24">
        <v>171428.2</v>
      </c>
      <c r="F18" s="24">
        <v>61799.8</v>
      </c>
      <c r="G18" s="24">
        <v>83442.17</v>
      </c>
      <c r="H18" s="24">
        <v>137439.76999999999</v>
      </c>
      <c r="I18" s="24">
        <v>149608.17000000001</v>
      </c>
      <c r="J18" s="31">
        <v>139766.62</v>
      </c>
      <c r="K18" s="30" t="s">
        <v>19</v>
      </c>
      <c r="L18" s="25"/>
      <c r="M18" s="25"/>
      <c r="N18" s="25"/>
      <c r="O18" s="25"/>
      <c r="P18" s="25"/>
      <c r="Q18" s="25"/>
      <c r="R18" s="25"/>
      <c r="S18" s="25"/>
      <c r="T18" s="25"/>
    </row>
    <row r="19" spans="1:20" ht="13.5" x14ac:dyDescent="0.25">
      <c r="A19" s="6" t="s">
        <v>10</v>
      </c>
      <c r="B19" s="23">
        <v>23283.48</v>
      </c>
      <c r="C19" s="24">
        <v>30355.200000000001</v>
      </c>
      <c r="D19" s="24">
        <v>57544.28</v>
      </c>
      <c r="E19" s="24">
        <v>64293.94</v>
      </c>
      <c r="F19" s="24">
        <v>22935.64</v>
      </c>
      <c r="G19" s="24">
        <v>29381.14</v>
      </c>
      <c r="H19" s="24">
        <v>54111.33</v>
      </c>
      <c r="I19" s="24">
        <v>54067.3</v>
      </c>
      <c r="J19" s="31">
        <v>38998.559999999998</v>
      </c>
      <c r="K19" s="30" t="s">
        <v>20</v>
      </c>
      <c r="L19" s="25"/>
      <c r="M19" s="25"/>
      <c r="O19" s="25"/>
    </row>
    <row r="20" spans="1:20" ht="13.5" x14ac:dyDescent="0.25">
      <c r="A20" s="6" t="s">
        <v>11</v>
      </c>
      <c r="B20" s="23">
        <v>4</v>
      </c>
      <c r="C20" s="24" t="s">
        <v>35</v>
      </c>
      <c r="D20" s="24">
        <v>11</v>
      </c>
      <c r="E20" s="24" t="s">
        <v>35</v>
      </c>
      <c r="F20" s="24">
        <v>4</v>
      </c>
      <c r="G20" s="24" t="s">
        <v>35</v>
      </c>
      <c r="H20" s="24">
        <v>10</v>
      </c>
      <c r="I20" s="24" t="s">
        <v>35</v>
      </c>
      <c r="J20" s="31" t="s">
        <v>35</v>
      </c>
      <c r="K20" s="30" t="s">
        <v>33</v>
      </c>
      <c r="L20" s="25"/>
      <c r="M20" s="25"/>
      <c r="O20" s="25"/>
    </row>
    <row r="21" spans="1:20" ht="13.5" x14ac:dyDescent="0.25">
      <c r="A21" s="6" t="s">
        <v>42</v>
      </c>
      <c r="B21" s="23">
        <v>1282.44</v>
      </c>
      <c r="C21" s="24">
        <v>2082.42</v>
      </c>
      <c r="D21" s="24">
        <v>2592.9</v>
      </c>
      <c r="E21" s="24">
        <v>3378.42</v>
      </c>
      <c r="F21" s="24">
        <v>1056.21</v>
      </c>
      <c r="G21" s="24">
        <v>969.04</v>
      </c>
      <c r="H21" s="24">
        <v>1815.46</v>
      </c>
      <c r="I21" s="24">
        <v>1596.04</v>
      </c>
      <c r="J21" s="31">
        <v>3200.98</v>
      </c>
      <c r="K21" s="30" t="s">
        <v>45</v>
      </c>
      <c r="L21" s="25"/>
      <c r="M21" s="25"/>
      <c r="O21" s="25"/>
    </row>
    <row r="22" spans="1:20" ht="13.5" customHeight="1" x14ac:dyDescent="0.25">
      <c r="A22" s="6" t="s">
        <v>41</v>
      </c>
      <c r="B22" s="23">
        <v>2411.58</v>
      </c>
      <c r="C22" s="24">
        <v>1869.88</v>
      </c>
      <c r="D22" s="24">
        <v>7069.42</v>
      </c>
      <c r="E22" s="24">
        <v>4767.08</v>
      </c>
      <c r="F22" s="24">
        <v>1638.5</v>
      </c>
      <c r="G22" s="24">
        <v>3057.22</v>
      </c>
      <c r="H22" s="24">
        <v>4073.75</v>
      </c>
      <c r="I22" s="24">
        <v>5979.56</v>
      </c>
      <c r="J22" s="31">
        <v>5407.41</v>
      </c>
      <c r="K22" s="30" t="s">
        <v>46</v>
      </c>
      <c r="L22" s="25"/>
      <c r="M22" s="25"/>
      <c r="O22" s="25"/>
    </row>
    <row r="23" spans="1:20" ht="13.5" x14ac:dyDescent="0.25">
      <c r="A23" s="6" t="s">
        <v>43</v>
      </c>
      <c r="B23" s="23">
        <v>37022.85</v>
      </c>
      <c r="C23" s="24">
        <v>45357.37</v>
      </c>
      <c r="D23" s="24">
        <v>85764.11</v>
      </c>
      <c r="E23" s="24">
        <v>98988.76</v>
      </c>
      <c r="F23" s="24">
        <v>36163.949999999997</v>
      </c>
      <c r="G23" s="24">
        <v>50034.77</v>
      </c>
      <c r="H23" s="24">
        <v>77427.73</v>
      </c>
      <c r="I23" s="24">
        <v>87965.27</v>
      </c>
      <c r="J23" s="31">
        <v>92159.67</v>
      </c>
      <c r="K23" s="30" t="s">
        <v>47</v>
      </c>
      <c r="L23" s="25"/>
      <c r="M23" s="25"/>
      <c r="O23" s="25"/>
    </row>
    <row r="24" spans="1:20" ht="13.5" x14ac:dyDescent="0.25">
      <c r="A24" s="32" t="s">
        <v>44</v>
      </c>
      <c r="B24" s="23">
        <v>1.5</v>
      </c>
      <c r="C24" s="24" t="s">
        <v>35</v>
      </c>
      <c r="D24" s="24">
        <v>1.5</v>
      </c>
      <c r="E24" s="24" t="s">
        <v>35</v>
      </c>
      <c r="F24" s="24">
        <v>1.5</v>
      </c>
      <c r="G24" s="24" t="s">
        <v>35</v>
      </c>
      <c r="H24" s="24">
        <v>1.5</v>
      </c>
      <c r="I24" s="24" t="s">
        <v>35</v>
      </c>
      <c r="J24" s="24" t="s">
        <v>35</v>
      </c>
      <c r="K24" s="30" t="s">
        <v>48</v>
      </c>
      <c r="L24" s="25"/>
      <c r="M24" s="25"/>
      <c r="O24" s="25"/>
    </row>
    <row r="26" spans="1:20" ht="12.75" customHeight="1" x14ac:dyDescent="0.2">
      <c r="A26" s="51" t="s">
        <v>21</v>
      </c>
      <c r="B26" s="51"/>
      <c r="C26" s="51"/>
      <c r="D26" s="51"/>
      <c r="E26" s="51"/>
      <c r="F26" s="36"/>
      <c r="G26" s="36"/>
    </row>
    <row r="27" spans="1:20" ht="12.75" customHeight="1" x14ac:dyDescent="0.2">
      <c r="A27" s="51" t="s">
        <v>22</v>
      </c>
      <c r="B27" s="51"/>
      <c r="C27" s="51"/>
      <c r="D27" s="51"/>
      <c r="E27" s="51"/>
      <c r="F27" s="51"/>
      <c r="G27" s="51"/>
    </row>
    <row r="28" spans="1:20" x14ac:dyDescent="0.2">
      <c r="A28" s="37" t="s">
        <v>23</v>
      </c>
      <c r="B28" s="37"/>
      <c r="C28" s="37"/>
      <c r="D28" s="37"/>
      <c r="E28" s="37"/>
      <c r="F28" s="36"/>
      <c r="G28" s="36"/>
    </row>
    <row r="29" spans="1:20" ht="41.25" customHeight="1" x14ac:dyDescent="0.2">
      <c r="A29" s="37" t="s">
        <v>24</v>
      </c>
      <c r="B29" s="37"/>
      <c r="C29" s="37"/>
      <c r="D29" s="37"/>
      <c r="E29" s="37"/>
      <c r="F29" s="36"/>
      <c r="G29" s="36"/>
    </row>
    <row r="30" spans="1:20" ht="13.5" x14ac:dyDescent="0.25">
      <c r="D30" s="33"/>
      <c r="E30" s="34"/>
    </row>
    <row r="31" spans="1:20" x14ac:dyDescent="0.2">
      <c r="A31" s="10"/>
      <c r="B31" s="10"/>
      <c r="C31" s="10"/>
      <c r="D31" s="10"/>
      <c r="E31" s="10"/>
      <c r="F31" s="10"/>
    </row>
    <row r="32" spans="1:20" x14ac:dyDescent="0.2">
      <c r="B32" s="10"/>
      <c r="C32" s="10"/>
      <c r="D32" s="10"/>
      <c r="E32" s="10"/>
      <c r="F32" s="10"/>
      <c r="G32" s="10"/>
      <c r="H32" s="10"/>
      <c r="I32" s="10"/>
      <c r="J32" s="10"/>
    </row>
    <row r="33" spans="10:10" x14ac:dyDescent="0.2">
      <c r="J33" s="35"/>
    </row>
    <row r="34" spans="10:10" x14ac:dyDescent="0.2">
      <c r="J34" s="35"/>
    </row>
  </sheetData>
  <mergeCells count="22">
    <mergeCell ref="A29:E29"/>
    <mergeCell ref="F29:G29"/>
    <mergeCell ref="K7:K10"/>
    <mergeCell ref="B8:C8"/>
    <mergeCell ref="D8:E8"/>
    <mergeCell ref="F8:G8"/>
    <mergeCell ref="H8:I8"/>
    <mergeCell ref="B9:C9"/>
    <mergeCell ref="D9:E9"/>
    <mergeCell ref="F9:G9"/>
    <mergeCell ref="H9:I9"/>
    <mergeCell ref="H7:I7"/>
    <mergeCell ref="A26:E26"/>
    <mergeCell ref="F26:G26"/>
    <mergeCell ref="A27:G27"/>
    <mergeCell ref="F7:G7"/>
    <mergeCell ref="F28:G28"/>
    <mergeCell ref="A28:E28"/>
    <mergeCell ref="A4:E4"/>
    <mergeCell ref="A7:A10"/>
    <mergeCell ref="B7:C7"/>
    <mergeCell ref="D7:E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март 2026.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 RS</dc:creator>
  <cp:lastModifiedBy>Vladan Sibinovic</cp:lastModifiedBy>
  <cp:lastPrinted>2024-10-29T08:09:43Z</cp:lastPrinted>
  <dcterms:created xsi:type="dcterms:W3CDTF">2008-06-30T07:11:17Z</dcterms:created>
  <dcterms:modified xsi:type="dcterms:W3CDTF">2026-04-29T10:25:55Z</dcterms:modified>
</cp:coreProperties>
</file>